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9440" windowHeight="9915"/>
  </bookViews>
  <sheets>
    <sheet name="Aktivita 1" sheetId="1" r:id="rId1"/>
    <sheet name="Aktivita 3" sheetId="4" r:id="rId2"/>
    <sheet name="Oprávnené náklady" sheetId="3" state="hidden" r:id="rId3"/>
    <sheet name="Zoznamy - skryť" sheetId="2" state="hidden" r:id="rId4"/>
  </sheets>
  <definedNames>
    <definedName name="MJ">'Zoznamy - skryť'!$G$2:$G$12</definedName>
    <definedName name="_xlnm.Print_Area" localSheetId="0">'Aktivita 1'!$A$1:$H$38</definedName>
    <definedName name="_xlnm.Print_Area" localSheetId="2">'Oprávnené náklady'!$A$1:$D$31</definedName>
    <definedName name="ucet">'Zoznamy - skryť'!$F$2:$F$13</definedName>
  </definedNames>
  <calcPr calcId="145621"/>
</workbook>
</file>

<file path=xl/calcChain.xml><?xml version="1.0" encoding="utf-8"?>
<calcChain xmlns="http://schemas.openxmlformats.org/spreadsheetml/2006/main">
  <c r="F24" i="1" l="1"/>
  <c r="F25" i="1"/>
  <c r="F26" i="1"/>
  <c r="F27" i="1"/>
  <c r="F28" i="1"/>
  <c r="F29" i="1"/>
  <c r="F32" i="1" l="1"/>
  <c r="F31" i="1"/>
  <c r="F30" i="1"/>
  <c r="F23" i="1"/>
  <c r="F22" i="1"/>
  <c r="F21" i="1"/>
  <c r="F20" i="1"/>
  <c r="F19" i="1"/>
  <c r="F18" i="1"/>
  <c r="F17" i="1"/>
  <c r="F16" i="1"/>
  <c r="F15" i="1"/>
  <c r="F14" i="1"/>
  <c r="F22" i="4"/>
  <c r="F21" i="4"/>
  <c r="F20" i="4"/>
  <c r="F19" i="4"/>
  <c r="F18" i="4"/>
  <c r="F17" i="4"/>
  <c r="F16" i="4"/>
  <c r="F15" i="4"/>
  <c r="F14" i="4"/>
  <c r="F23" i="4" l="1"/>
  <c r="G23" i="4" s="1"/>
  <c r="D37" i="1" l="1"/>
  <c r="D27" i="4" l="1"/>
  <c r="C5" i="1"/>
  <c r="C5" i="4" l="1"/>
  <c r="F33" i="1" l="1"/>
  <c r="G33" i="1" l="1"/>
</calcChain>
</file>

<file path=xl/sharedStrings.xml><?xml version="1.0" encoding="utf-8"?>
<sst xmlns="http://schemas.openxmlformats.org/spreadsheetml/2006/main" count="347" uniqueCount="207">
  <si>
    <t>Popis aktivity:</t>
  </si>
  <si>
    <t>Zodpovední partneri:</t>
  </si>
  <si>
    <t>Identifikácia a riešenie prípadných rizík počas realizácie projektu:</t>
  </si>
  <si>
    <t>Termín realizácie:</t>
  </si>
  <si>
    <t>Počet jednotiek</t>
  </si>
  <si>
    <t>Merná jednotka</t>
  </si>
  <si>
    <t>Celkový rozpočet aktivity (v eurách)</t>
  </si>
  <si>
    <t>x</t>
  </si>
  <si>
    <t>Kraj, okres a obec, v ktorých sa realizuje aktivita:</t>
  </si>
  <si>
    <t>Typ nákladov (výdavkov), alebo predmet dodávky</t>
  </si>
  <si>
    <t>Jednotková cena
v eurách</t>
  </si>
  <si>
    <t>Celkové náklady (výdavky) aktivity
v eurách</t>
  </si>
  <si>
    <t>Požadovaná dotácia z celkových  nákladov (výdavkov) aktivity
v eurách</t>
  </si>
  <si>
    <t>Popis a odôvodnenie nákladov (výdavkov), alebo predmetu dodávky</t>
  </si>
  <si>
    <t>č. aktivity</t>
  </si>
  <si>
    <t>Nákladový účet</t>
  </si>
  <si>
    <t>501 - Spotreba materiálu</t>
  </si>
  <si>
    <t>hodina</t>
  </si>
  <si>
    <t>502 - Spotreba energie</t>
  </si>
  <si>
    <t>ks</t>
  </si>
  <si>
    <t>Áno</t>
  </si>
  <si>
    <t>511 - Opravy a udržiavanie</t>
  </si>
  <si>
    <t>počet</t>
  </si>
  <si>
    <t>Nie</t>
  </si>
  <si>
    <t>512 - Cestovné</t>
  </si>
  <si>
    <t>aktivita</t>
  </si>
  <si>
    <t>513 - Náklady na reprezentáciu</t>
  </si>
  <si>
    <t>projekt</t>
  </si>
  <si>
    <t>518 - Ostatné služby</t>
  </si>
  <si>
    <t>osoba/hodina</t>
  </si>
  <si>
    <t>521 - Mzdové náklady</t>
  </si>
  <si>
    <t>524 - Zákonné sociálne poistenie a zdravotné poistenie</t>
  </si>
  <si>
    <t>549 - Iné ostatné náklady</t>
  </si>
  <si>
    <t>Aktivita č. 1 - Poskytovanie bezplatných informačných služieb</t>
  </si>
  <si>
    <t>Aktivita č. 3 - Vyhľadanie regionálnych jedinečností</t>
  </si>
  <si>
    <t>Aktivita č. 4 - Školenia v oblasti regionálneho rozvoja</t>
  </si>
  <si>
    <t>Aktivita č. 5 - Webová stránka IS RRA</t>
  </si>
  <si>
    <t>Aktivita č. 6 - Sekretariát IS RRA</t>
  </si>
  <si>
    <t>Názov projektu:</t>
  </si>
  <si>
    <t>RRA Záhorie so sídlom v Malackách</t>
  </si>
  <si>
    <t>RRA ISTER</t>
  </si>
  <si>
    <t>RRA Senica</t>
  </si>
  <si>
    <t>RRA Skalica</t>
  </si>
  <si>
    <t>RRA Púchov</t>
  </si>
  <si>
    <t>TRENČIANSKA RRA</t>
  </si>
  <si>
    <t>Združenie pre rozvoj regiónu Horná Nitra</t>
  </si>
  <si>
    <t>RRA HORNÉ POŽITAVIE</t>
  </si>
  <si>
    <t>RRA Komárno</t>
  </si>
  <si>
    <t>RRA Nitra</t>
  </si>
  <si>
    <t>RRA Topoľčiansko</t>
  </si>
  <si>
    <t>Agentúra pre regionálny rozvoj SEVER</t>
  </si>
  <si>
    <t>Agentúra pre rozvoj južného Slovenska</t>
  </si>
  <si>
    <t>RRA pre rozvoj regiónu Stredného Poiplia</t>
  </si>
  <si>
    <t>RRA DOMAŠA</t>
  </si>
  <si>
    <t>RRA Humenné</t>
  </si>
  <si>
    <t>RRA Svidník</t>
  </si>
  <si>
    <t>RRA Zemplín</t>
  </si>
  <si>
    <t>Spišská RRA</t>
  </si>
  <si>
    <t>Krajská rozvojová agentúra Banská Bystrica</t>
  </si>
  <si>
    <t>„RRA Južný Región“</t>
  </si>
  <si>
    <t>KRAJSKÁ ROZVOJOVÁ AGENTÚRA KOŠICKÉHO KRAJA</t>
  </si>
  <si>
    <t>RRA Rožňava</t>
  </si>
  <si>
    <t>Názov aktivity (vybrať zo zoznamu!)</t>
  </si>
  <si>
    <t>Názov RRA (vybrať zo zoznamu!)</t>
  </si>
  <si>
    <t>Nákladový účet 
(účtová trieda 5 – Náklady na činnosť) 
a názov účtu</t>
  </si>
  <si>
    <t xml:space="preserve">Príloha č. 1 k zmluve o poskytnutí dotácie na projekt RRA na rok 2015    </t>
  </si>
  <si>
    <t>Účtová trieda 5 - Náklady na činnosť (oprávnené)</t>
  </si>
  <si>
    <t>Bežné výdavky</t>
  </si>
  <si>
    <t>Účtová skupina</t>
  </si>
  <si>
    <t>Spotrebované nákupy</t>
  </si>
  <si>
    <t>Účet</t>
  </si>
  <si>
    <t>501  Spotreba materiálu</t>
  </si>
  <si>
    <t>502  Spotreba energie</t>
  </si>
  <si>
    <t>Služby</t>
  </si>
  <si>
    <t xml:space="preserve">513  Náklady na reprezentáciu </t>
  </si>
  <si>
    <t>518  Ostatné služby</t>
  </si>
  <si>
    <t>Osobné náklady</t>
  </si>
  <si>
    <t>521  Mzdové náklady</t>
  </si>
  <si>
    <t xml:space="preserve">524  Zákonné sociálne poistenie a zdravotné poistenie </t>
  </si>
  <si>
    <t>527  Zákonné sociálne náklady</t>
  </si>
  <si>
    <t>Príspevky na stravovanie</t>
  </si>
  <si>
    <t>Ostatné náklady</t>
  </si>
  <si>
    <t>549  Iné ostatné náklady</t>
  </si>
  <si>
    <t>Bankové poplatky tuzemské</t>
  </si>
  <si>
    <t>Účtová trieda 5 - Náklady na činnosť (neoprávnené)</t>
  </si>
  <si>
    <t>511  Opravy a udržiavanie</t>
  </si>
  <si>
    <t>512  Cestovné</t>
  </si>
  <si>
    <t>Poznámka: Podrobný popis oprávnených nákladov k uvedeným účtom nájdete v dokumente "Informácia pre žiadateľa k výzve na podanie žiadosti o poskytnutie dotácie na projekt". Rešpektujte prosím pokyny v uvedenej informácii, nie všetky náklady účtované na týchto účtoch, sú oprávnené alebo sú oprávnené len do určitej výšky dotácie.</t>
  </si>
  <si>
    <t>RRA Senec - Pezinok</t>
  </si>
  <si>
    <t>RRA Hlohovec - Piešťany</t>
  </si>
  <si>
    <t>Združenie–RRA Trnavského kraja so sídlom v Trnave</t>
  </si>
  <si>
    <t>RRA Šaľa-Vágsellye és Vidéke Régiófejlesztési Ügynökség</t>
  </si>
  <si>
    <t xml:space="preserve">RRA Dolný Turiec </t>
  </si>
  <si>
    <t>RRA KYSUCE</t>
  </si>
  <si>
    <t>RRA – Združenie pre rozvoj regiónu GEMER - MALOHONT</t>
  </si>
  <si>
    <t xml:space="preserve">Prešovská rozvojová agentúra </t>
  </si>
  <si>
    <t>Centrum rozvoja turizmu PSK pre oblasť Vysokých Tatier</t>
  </si>
  <si>
    <t xml:space="preserve">RRA BOROLO </t>
  </si>
  <si>
    <t>RRA - pre rozvoj Dolného Zemplína</t>
  </si>
  <si>
    <t>rok</t>
  </si>
  <si>
    <t>mesiac</t>
  </si>
  <si>
    <t>štvrťrok</t>
  </si>
  <si>
    <t>polrok</t>
  </si>
  <si>
    <t xml:space="preserve">Plán aktivít prijímateľa na rok 2015     </t>
  </si>
  <si>
    <t>Komplexná podpora regionálneho rozvoja v Bratislavskom kraji</t>
  </si>
  <si>
    <t>RRA a jej podiel na implementácii NSRR SR</t>
  </si>
  <si>
    <t>Podpora regionálneho rozvoja okresu Dunajská Streda</t>
  </si>
  <si>
    <t>RRAS a jej podiel na implementácii Partnerskej dohody SR</t>
  </si>
  <si>
    <t>Regionálna rozvojová agentúra Skalica</t>
  </si>
  <si>
    <t>Aktívny regionálny rozvoj okresu Trnava v kontexte NSRR SR</t>
  </si>
  <si>
    <t>Komplexné využívanie vnútorného potenciálu Považia</t>
  </si>
  <si>
    <t>Služby TRRA pre rozvoj regiónov na Slovensku v roku 2015</t>
  </si>
  <si>
    <t xml:space="preserve">Rozvoj regionálnej politiky v území pôsobnosti RRA HORNÉ POŽITAVIE </t>
  </si>
  <si>
    <t>Kráčajme ďalej</t>
  </si>
  <si>
    <t>RRA Komárno 2015</t>
  </si>
  <si>
    <t>Usmerňovanie všestranného rozvoja regiónu v pôsobnosti RRA Nitra</t>
  </si>
  <si>
    <t xml:space="preserve">Konkurencieschopnosť okresu Šaľa v kontexte regionálneho rozvoja </t>
  </si>
  <si>
    <t>Napĺňanie cieľov a aktivít v oblasti regionálneho rozvoja v územnej pôsobnosti RRA Topoľčiansko</t>
  </si>
  <si>
    <t>Aktivity na podporu regionálneho rozvoja v regióne Oravy a Liptova v roku 2015</t>
  </si>
  <si>
    <t xml:space="preserve">Spojme sily pre rozvoj Turca </t>
  </si>
  <si>
    <t>Regionálny rozvoj na Kysuciach 2015</t>
  </si>
  <si>
    <t xml:space="preserve">Rozvoj okresov Lučenec a Poltár prostredníctvom informačných, propagačných, vzdelávacích a partnerských aktivít </t>
  </si>
  <si>
    <t xml:space="preserve">Príspevok KRA BB k rozvoju regiónov </t>
  </si>
  <si>
    <t>Podpora činnosti RRA a podpora aktivít pre zabezpečenie regionálneho rozvoja v okrese Rimavská Sobota</t>
  </si>
  <si>
    <t xml:space="preserve">Podpora regionálneho rozvoja - Regionálna rozvojová agentúra pre rozvoj regiónu Stredného Poiplia </t>
  </si>
  <si>
    <t>Regionálna podpora a prínos pôsobenia Prešovskej rozvojovej agentúry v okrese Prešov</t>
  </si>
  <si>
    <t>Regionálne jedinečnosti okresov Stropkov a Medzilaborce</t>
  </si>
  <si>
    <t xml:space="preserve">Podpora regionálneho rozvoja v okresoch Svidník a Bardejov </t>
  </si>
  <si>
    <t xml:space="preserve">Lepší prístup k informáciám - lepšie možnosti na rozvoj regiónu </t>
  </si>
  <si>
    <t>REGIÓNY 2020 - Tatry a Spiš 2015</t>
  </si>
  <si>
    <t xml:space="preserve">Podpora regionálneho rozvoja v území KRAJSKEJ ROZVOJOVEJ AGENTÚRY KOŠICKÉHO KRAJA </t>
  </si>
  <si>
    <t>Regionálny rozvoj okresov Sobrance a Gelnica</t>
  </si>
  <si>
    <t>Integrujeme región Dolný Zemplín</t>
  </si>
  <si>
    <t>Príspevok RRA Rožňava pre rozvoj regiónov</t>
  </si>
  <si>
    <t>Podpora regionálneho rozvoja pre okres Spišská Nová Ves</t>
  </si>
  <si>
    <t>podľa prílohy č. 3 k zmluve o poskytnutí dotácie na projekt RRA na rok 2015</t>
  </si>
  <si>
    <r>
      <rPr>
        <b/>
        <sz val="12"/>
        <rFont val="Times New Roman"/>
        <family val="1"/>
        <charset val="238"/>
      </rPr>
      <t>Poznámka:</t>
    </r>
    <r>
      <rPr>
        <sz val="12"/>
        <rFont val="Times New Roman"/>
        <family val="1"/>
        <charset val="238"/>
      </rPr>
      <t xml:space="preserve"> Pri nákladoch súvisiacich s prenájmom kancelárskych priestorov uviesť do popisu aj celkové náklady na túto službu, ktoré by preukazovali 50 %-né čerpanie dotácie.</t>
    </r>
  </si>
  <si>
    <t>KVET, ROPA A ZBEDR = Využitie know-how zo zahraničia pre skvalitnenie života na Slovensku v oblasti cestovného ruchu, ochrany životného prostredia, energetiky a podpory rodín s deťmi</t>
  </si>
  <si>
    <t>Podporujeme rozvoj na hornej Nitre</t>
  </si>
  <si>
    <t>Regionálny rozvoj Horného Zemplína v praxi</t>
  </si>
  <si>
    <t>525 - Ostatné sociálne poistenie</t>
  </si>
  <si>
    <t>527 - Zákonné sociálne náklady</t>
  </si>
  <si>
    <t>528 - Ostatné sociálne náklady</t>
  </si>
  <si>
    <t>osoba</t>
  </si>
  <si>
    <t>528  Ostatné sociálne náklady</t>
  </si>
  <si>
    <t>525  Ostatné sociálne poistenie</t>
  </si>
  <si>
    <t>Odtlačok pečiatky prijímateľa</t>
  </si>
  <si>
    <t>Ing. Ľuba Pavlovová, riaditeľka</t>
  </si>
  <si>
    <t>Meno, funkcia a podpis šatutárneho orgánu  prijímateľa</t>
  </si>
  <si>
    <t>Ing. Milica Mašková, predseda predstavenstva</t>
  </si>
  <si>
    <t>Ing. Stanislava Papánková, riaditeľka</t>
  </si>
  <si>
    <t>Ing. Andrea Borosová, riaditeľka</t>
  </si>
  <si>
    <t>Ing. Jaroslav Barcaj, predseda predstavenstva</t>
  </si>
  <si>
    <t>Ing. Jozef Valúch, predseda správnej rady</t>
  </si>
  <si>
    <t>PhDr. Vanesa Šteinerová, riaditeľka</t>
  </si>
  <si>
    <t>PaedDr. Miroslav Kubičár, predseda</t>
  </si>
  <si>
    <t>Ing. Stanislav Dreisig, riaditeľ</t>
  </si>
  <si>
    <t>RSDr. Ján Cipov, predseda</t>
  </si>
  <si>
    <t>Ing. Jozef Káčer, riaditeľ</t>
  </si>
  <si>
    <t>Ing. Attila Tóth, riaditeľ</t>
  </si>
  <si>
    <t>Ing. Andrea Fialová, riaditeľka</t>
  </si>
  <si>
    <t xml:space="preserve">Petra Klimo Zlatošová, riaditeľka </t>
  </si>
  <si>
    <t>Alajos Baranyay, predseda správnej rady</t>
  </si>
  <si>
    <t>Mgr. Jana Bieliková, riaditeľka</t>
  </si>
  <si>
    <t>Ing. Michal Strnál, riaditeľ</t>
  </si>
  <si>
    <t>Ing. Miroslav Jánošík, riaditeľ</t>
  </si>
  <si>
    <t>Mgr. Marta Sláviková, riaditeľka</t>
  </si>
  <si>
    <t>Bronislava Nyesteová, riaditeľka</t>
  </si>
  <si>
    <t xml:space="preserve">Ing. Štefan Repko, riaditeľ </t>
  </si>
  <si>
    <t>Juliana Uhrinová, riaditeľka</t>
  </si>
  <si>
    <r>
      <t>Mgr. Mária L</t>
    </r>
    <r>
      <rPr>
        <sz val="11"/>
        <color theme="1"/>
        <rFont val="Times New Roman"/>
        <family val="1"/>
        <charset val="238"/>
      </rPr>
      <t>őrincz, riaditeľka</t>
    </r>
  </si>
  <si>
    <t>Ing. Iveta Baranová, riaditeľka</t>
  </si>
  <si>
    <t>Ing. Marek Manduľa, riaditeľ</t>
  </si>
  <si>
    <t>Ing. Peter Pichoňský, riaditeľ</t>
  </si>
  <si>
    <t>Ing. Miron Mikita, riaditeľ</t>
  </si>
  <si>
    <t>Ing. Vladimír Bodnár, generálny riaditeľ</t>
  </si>
  <si>
    <t>JUDr. Milan Hagovský, riaditeľ</t>
  </si>
  <si>
    <r>
      <t>Vladimír M</t>
    </r>
    <r>
      <rPr>
        <sz val="11"/>
        <color theme="1"/>
        <rFont val="Calibri"/>
        <family val="2"/>
        <charset val="238"/>
      </rPr>
      <t>üller, riaditeľ</t>
    </r>
  </si>
  <si>
    <t>Ing. Marko Srolárik, riaditeľ</t>
  </si>
  <si>
    <t>Ing. Pál Bárta, riaditeľ</t>
  </si>
  <si>
    <t>Ing. Miroslav Boldiš, riaditeľ</t>
  </si>
  <si>
    <t>Ing. Peter Malatinský, riaditeľ</t>
  </si>
  <si>
    <t>RRA DT, OZ Mikroregión Fatry v Turci</t>
  </si>
  <si>
    <t xml:space="preserve"> prípadný nedostatok financií riešiť mimoriadnym členským príspevkom a vyšším objemom vlastnej činnosti</t>
  </si>
  <si>
    <t>I/2015 - XII/2015</t>
  </si>
  <si>
    <t>Žilinský kraj, okr.Martin, okr.Turčianske Teplice</t>
  </si>
  <si>
    <t>Spotreba materiálu</t>
  </si>
  <si>
    <t>Spotreba energie</t>
  </si>
  <si>
    <t xml:space="preserve"> Ostatné služby</t>
  </si>
  <si>
    <t>školenia</t>
  </si>
  <si>
    <t>Mzdové náklady</t>
  </si>
  <si>
    <t xml:space="preserve">Zákonné sociálne poistenie a zdravotné poistenie </t>
  </si>
  <si>
    <t xml:space="preserve">náklady súvisiace s činnosťou </t>
  </si>
  <si>
    <t xml:space="preserve">prenájom priestorov - náklady súvisiace s činnosťou </t>
  </si>
  <si>
    <t>náklady na zamestnanca - Mikušáková</t>
  </si>
  <si>
    <t>náklady na zamestnanca - Bajanová</t>
  </si>
  <si>
    <t>náklady na zamestnanca - Haštová</t>
  </si>
  <si>
    <t>náklady na zamestnanca - Jánošík</t>
  </si>
  <si>
    <t>náklady na zamestnanca - Hejzlarová</t>
  </si>
  <si>
    <t>náklady na zamestnanca - Brestovanská</t>
  </si>
  <si>
    <t>RRA DT,  OZ Jasenská dolina</t>
  </si>
  <si>
    <t>nespolupráca obcí pri poskytovaní informácií o atrakciách</t>
  </si>
  <si>
    <t>VII/2015 -XI/2015</t>
  </si>
  <si>
    <t>náklady súvisiace so školením</t>
  </si>
  <si>
    <t>inzercia 1/4  ( 4 x )  Turčianske zvesti</t>
  </si>
  <si>
    <t>inzercia 1/8  (1x )  MY-Turčianske noviny</t>
  </si>
  <si>
    <t>poštovné, kolky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</si>
</sst>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1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color theme="1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3" fillId="0" borderId="5" xfId="0" applyFont="1" applyBorder="1"/>
    <xf numFmtId="0" fontId="3" fillId="0" borderId="2" xfId="0" applyFont="1" applyBorder="1"/>
    <xf numFmtId="49" fontId="3" fillId="0" borderId="0" xfId="0" applyNumberFormat="1" applyFont="1"/>
    <xf numFmtId="0" fontId="3" fillId="0" borderId="0" xfId="0" applyFont="1"/>
    <xf numFmtId="0" fontId="0" fillId="0" borderId="5" xfId="0" applyBorder="1"/>
    <xf numFmtId="49" fontId="0" fillId="0" borderId="0" xfId="0" applyNumberFormat="1"/>
    <xf numFmtId="0" fontId="3" fillId="0" borderId="0" xfId="0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1" fillId="7" borderId="17" xfId="0" applyFont="1" applyFill="1" applyBorder="1"/>
    <xf numFmtId="0" fontId="1" fillId="3" borderId="9" xfId="0" applyFont="1" applyFill="1" applyBorder="1"/>
    <xf numFmtId="0" fontId="1" fillId="7" borderId="9" xfId="0" applyFont="1" applyFill="1" applyBorder="1"/>
    <xf numFmtId="0" fontId="2" fillId="0" borderId="17" xfId="0" applyFont="1" applyBorder="1"/>
    <xf numFmtId="0" fontId="7" fillId="7" borderId="18" xfId="0" applyFont="1" applyFill="1" applyBorder="1" applyAlignment="1">
      <alignment horizontal="left" vertical="center"/>
    </xf>
    <xf numFmtId="0" fontId="2" fillId="0" borderId="28" xfId="0" applyFont="1" applyBorder="1"/>
    <xf numFmtId="0" fontId="4" fillId="0" borderId="2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0" xfId="0" applyFont="1"/>
    <xf numFmtId="0" fontId="7" fillId="5" borderId="15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64" fontId="6" fillId="7" borderId="12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4" fillId="2" borderId="24" xfId="0" applyFont="1" applyFill="1" applyBorder="1" applyAlignment="1" applyProtection="1">
      <alignment horizontal="center" vertical="center" wrapText="1" shrinkToFit="1"/>
      <protection locked="0"/>
    </xf>
    <xf numFmtId="0" fontId="4" fillId="2" borderId="18" xfId="0" applyFont="1" applyFill="1" applyBorder="1" applyAlignment="1" applyProtection="1">
      <alignment horizontal="center" vertical="center" wrapText="1" shrinkToFit="1"/>
      <protection locked="0"/>
    </xf>
    <xf numFmtId="164" fontId="4" fillId="2" borderId="18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2" borderId="11" xfId="0" applyFont="1" applyFill="1" applyBorder="1" applyAlignment="1" applyProtection="1">
      <alignment horizontal="center" vertical="center" wrapText="1" shrinkToFit="1"/>
      <protection locked="0"/>
    </xf>
    <xf numFmtId="164" fontId="4" fillId="2" borderId="11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2" borderId="19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2" borderId="7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0" xfId="0" applyNumberFormat="1" applyFont="1" applyFill="1"/>
    <xf numFmtId="0" fontId="7" fillId="7" borderId="18" xfId="0" applyFont="1" applyFill="1" applyBorder="1" applyAlignment="1">
      <alignment horizontal="left" vertical="center"/>
    </xf>
    <xf numFmtId="0" fontId="8" fillId="0" borderId="0" xfId="0" applyFont="1" applyAlignment="1">
      <alignment horizontal="justify" vertical="justify" wrapText="1" shrinkToFit="1"/>
    </xf>
    <xf numFmtId="0" fontId="4" fillId="2" borderId="17" xfId="0" applyFont="1" applyFill="1" applyBorder="1" applyAlignment="1" applyProtection="1">
      <alignment horizontal="left" vertical="center" wrapText="1" shrinkToFit="1"/>
      <protection locked="0"/>
    </xf>
    <xf numFmtId="0" fontId="4" fillId="2" borderId="19" xfId="0" applyFont="1" applyFill="1" applyBorder="1" applyAlignment="1" applyProtection="1">
      <alignment horizontal="left" vertical="center" wrapText="1" shrinkToFit="1"/>
      <protection locked="0"/>
    </xf>
    <xf numFmtId="0" fontId="4" fillId="2" borderId="7" xfId="0" applyFont="1" applyFill="1" applyBorder="1" applyAlignment="1" applyProtection="1">
      <alignment horizontal="left" vertical="center" wrapText="1" shrinkToFit="1"/>
      <protection locked="0"/>
    </xf>
    <xf numFmtId="0" fontId="1" fillId="3" borderId="28" xfId="0" applyFont="1" applyFill="1" applyBorder="1"/>
    <xf numFmtId="0" fontId="1" fillId="3" borderId="17" xfId="0" applyFont="1" applyFill="1" applyBorder="1"/>
    <xf numFmtId="164" fontId="4" fillId="2" borderId="24" xfId="0" applyNumberFormat="1" applyFont="1" applyFill="1" applyBorder="1" applyAlignment="1" applyProtection="1">
      <alignment horizontal="center" vertical="center" wrapText="1" shrinkToFit="1"/>
    </xf>
    <xf numFmtId="164" fontId="4" fillId="2" borderId="10" xfId="0" applyNumberFormat="1" applyFont="1" applyFill="1" applyBorder="1" applyAlignment="1" applyProtection="1">
      <alignment horizontal="center" vertical="center" wrapText="1" shrinkToFit="1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64" fontId="4" fillId="2" borderId="29" xfId="0" applyNumberFormat="1" applyFont="1" applyFill="1" applyBorder="1" applyAlignment="1" applyProtection="1">
      <alignment horizontal="center" vertical="center" wrapText="1" shrinkToFit="1"/>
    </xf>
    <xf numFmtId="0" fontId="4" fillId="2" borderId="24" xfId="0" applyFont="1" applyFill="1" applyBorder="1" applyAlignment="1" applyProtection="1">
      <alignment horizontal="left" vertical="center" wrapText="1" shrinkToFit="1"/>
      <protection locked="0"/>
    </xf>
    <xf numFmtId="0" fontId="4" fillId="2" borderId="10" xfId="0" applyFont="1" applyFill="1" applyBorder="1" applyAlignment="1" applyProtection="1">
      <alignment horizontal="left" vertical="center" wrapText="1" shrinkToFit="1"/>
      <protection locked="0"/>
    </xf>
    <xf numFmtId="164" fontId="4" fillId="0" borderId="0" xfId="0" applyNumberFormat="1" applyFont="1" applyFill="1"/>
    <xf numFmtId="0" fontId="4" fillId="0" borderId="0" xfId="0" applyFont="1" applyFill="1"/>
    <xf numFmtId="0" fontId="4" fillId="0" borderId="13" xfId="0" applyFont="1" applyBorder="1" applyAlignment="1">
      <alignment horizontal="right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4" borderId="15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 applyProtection="1">
      <alignment horizontal="left" vertical="center" wrapText="1" shrinkToFit="1"/>
    </xf>
    <xf numFmtId="0" fontId="7" fillId="2" borderId="1" xfId="0" applyFont="1" applyFill="1" applyBorder="1" applyAlignment="1" applyProtection="1">
      <alignment horizontal="left" vertical="center" wrapText="1" shrinkToFit="1"/>
    </xf>
    <xf numFmtId="0" fontId="7" fillId="3" borderId="15" xfId="0" applyFont="1" applyFill="1" applyBorder="1" applyAlignment="1" applyProtection="1">
      <alignment horizontal="center"/>
      <protection locked="0"/>
    </xf>
    <xf numFmtId="0" fontId="7" fillId="3" borderId="14" xfId="0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0" fontId="9" fillId="0" borderId="15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4" borderId="3" xfId="0" applyFont="1" applyFill="1" applyBorder="1" applyAlignment="1">
      <alignment vertical="center" wrapText="1"/>
    </xf>
    <xf numFmtId="0" fontId="7" fillId="4" borderId="2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 shrinkToFit="1"/>
    </xf>
    <xf numFmtId="0" fontId="4" fillId="0" borderId="4" xfId="0" applyFont="1" applyFill="1" applyBorder="1" applyAlignment="1">
      <alignment vertical="center" wrapText="1" shrinkToFit="1"/>
    </xf>
    <xf numFmtId="0" fontId="4" fillId="0" borderId="20" xfId="0" applyFont="1" applyFill="1" applyBorder="1" applyAlignment="1">
      <alignment vertical="center" wrapText="1" shrinkToFit="1"/>
    </xf>
    <xf numFmtId="0" fontId="7" fillId="4" borderId="22" xfId="0" applyFont="1" applyFill="1" applyBorder="1" applyAlignment="1">
      <alignment vertical="center" wrapText="1"/>
    </xf>
    <xf numFmtId="0" fontId="7" fillId="4" borderId="23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7" fillId="4" borderId="15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6" borderId="3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left"/>
    </xf>
    <xf numFmtId="0" fontId="4" fillId="10" borderId="7" xfId="0" applyFont="1" applyFill="1" applyBorder="1" applyAlignment="1">
      <alignment horizontal="left"/>
    </xf>
    <xf numFmtId="0" fontId="7" fillId="7" borderId="11" xfId="0" applyFont="1" applyFill="1" applyBorder="1" applyAlignment="1">
      <alignment horizontal="left" vertical="center"/>
    </xf>
    <xf numFmtId="0" fontId="7" fillId="7" borderId="7" xfId="0" applyFont="1" applyFill="1" applyBorder="1" applyAlignment="1">
      <alignment horizontal="left" vertical="center"/>
    </xf>
    <xf numFmtId="0" fontId="7" fillId="9" borderId="11" xfId="0" applyFont="1" applyFill="1" applyBorder="1" applyAlignment="1">
      <alignment horizontal="left" vertical="center"/>
    </xf>
    <xf numFmtId="0" fontId="7" fillId="9" borderId="7" xfId="0" applyFont="1" applyFill="1" applyBorder="1" applyAlignment="1">
      <alignment horizontal="left" vertical="center"/>
    </xf>
    <xf numFmtId="0" fontId="4" fillId="10" borderId="16" xfId="0" applyFont="1" applyFill="1" applyBorder="1" applyAlignment="1">
      <alignment horizontal="left"/>
    </xf>
    <xf numFmtId="0" fontId="4" fillId="10" borderId="8" xfId="0" applyFont="1" applyFill="1" applyBorder="1" applyAlignment="1">
      <alignment horizontal="left"/>
    </xf>
    <xf numFmtId="0" fontId="8" fillId="0" borderId="0" xfId="0" applyFont="1" applyAlignment="1">
      <alignment horizontal="justify" vertical="justify" wrapText="1" shrinkToFit="1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8" borderId="9" xfId="0" applyFont="1" applyFill="1" applyBorder="1" applyAlignment="1">
      <alignment horizontal="left" vertical="center"/>
    </xf>
    <xf numFmtId="0" fontId="6" fillId="8" borderId="11" xfId="0" applyFont="1" applyFill="1" applyBorder="1" applyAlignment="1">
      <alignment horizontal="left" vertical="center"/>
    </xf>
    <xf numFmtId="0" fontId="6" fillId="8" borderId="7" xfId="0" applyFont="1" applyFill="1" applyBorder="1" applyAlignment="1">
      <alignment horizontal="left" vertical="center"/>
    </xf>
    <xf numFmtId="0" fontId="7" fillId="7" borderId="18" xfId="0" applyFont="1" applyFill="1" applyBorder="1" applyAlignment="1">
      <alignment horizontal="left" vertical="center"/>
    </xf>
    <xf numFmtId="0" fontId="7" fillId="7" borderId="19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7" fillId="9" borderId="16" xfId="0" applyFont="1" applyFill="1" applyBorder="1" applyAlignment="1">
      <alignment horizontal="left" vertical="center"/>
    </xf>
    <xf numFmtId="0" fontId="7" fillId="9" borderId="8" xfId="0" applyFont="1" applyFill="1" applyBorder="1" applyAlignment="1">
      <alignment horizontal="left" vertical="center"/>
    </xf>
    <xf numFmtId="0" fontId="4" fillId="11" borderId="7" xfId="0" applyFont="1" applyFill="1" applyBorder="1" applyAlignment="1" applyProtection="1">
      <alignment horizontal="left" vertical="center" wrapText="1" shrinkToFit="1"/>
      <protection locked="0"/>
    </xf>
    <xf numFmtId="0" fontId="4" fillId="0" borderId="7" xfId="0" applyFont="1" applyFill="1" applyBorder="1" applyAlignment="1" applyProtection="1">
      <alignment horizontal="left" vertical="center" wrapText="1" shrinkToFit="1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showGridLines="0" tabSelected="1" view="pageBreakPreview" topLeftCell="A16" zoomScaleNormal="100" zoomScaleSheetLayoutView="100" workbookViewId="0">
      <selection activeCell="H20" sqref="H20"/>
    </sheetView>
  </sheetViews>
  <sheetFormatPr defaultRowHeight="15.75" x14ac:dyDescent="0.25"/>
  <cols>
    <col min="1" max="1" width="25" style="17" customWidth="1"/>
    <col min="2" max="2" width="28.28515625" style="17" customWidth="1"/>
    <col min="3" max="3" width="10" style="17" customWidth="1"/>
    <col min="4" max="4" width="9.5703125" style="17" customWidth="1"/>
    <col min="5" max="5" width="12.7109375" style="17" customWidth="1"/>
    <col min="6" max="6" width="13.7109375" style="17" customWidth="1"/>
    <col min="7" max="7" width="15.5703125" style="17" customWidth="1"/>
    <col min="8" max="8" width="41.85546875" style="17" customWidth="1"/>
    <col min="9" max="16384" width="9.140625" style="17"/>
  </cols>
  <sheetData>
    <row r="1" spans="1:8" ht="16.5" thickBot="1" x14ac:dyDescent="0.3">
      <c r="A1" s="50" t="s">
        <v>65</v>
      </c>
      <c r="B1" s="50"/>
      <c r="C1" s="50"/>
      <c r="D1" s="50"/>
      <c r="E1" s="50"/>
      <c r="F1" s="50"/>
      <c r="G1" s="50"/>
      <c r="H1" s="50"/>
    </row>
    <row r="2" spans="1:8" ht="19.5" thickBot="1" x14ac:dyDescent="0.35">
      <c r="A2" s="61" t="s">
        <v>103</v>
      </c>
      <c r="B2" s="62"/>
      <c r="C2" s="62"/>
      <c r="D2" s="62"/>
      <c r="E2" s="62"/>
      <c r="F2" s="62"/>
      <c r="G2" s="62"/>
      <c r="H2" s="63"/>
    </row>
    <row r="3" spans="1:8" ht="16.5" thickBot="1" x14ac:dyDescent="0.3">
      <c r="A3" s="51" t="s">
        <v>33</v>
      </c>
      <c r="B3" s="52"/>
      <c r="C3" s="52"/>
      <c r="D3" s="52"/>
      <c r="E3" s="52"/>
      <c r="F3" s="52"/>
      <c r="G3" s="52"/>
      <c r="H3" s="53"/>
    </row>
    <row r="4" spans="1:8" ht="16.5" thickBot="1" x14ac:dyDescent="0.3">
      <c r="A4" s="58" t="s">
        <v>92</v>
      </c>
      <c r="B4" s="59"/>
      <c r="C4" s="59"/>
      <c r="D4" s="59"/>
      <c r="E4" s="59"/>
      <c r="F4" s="59"/>
      <c r="G4" s="59"/>
      <c r="H4" s="60"/>
    </row>
    <row r="5" spans="1:8" ht="16.5" thickBot="1" x14ac:dyDescent="0.3">
      <c r="A5" s="54" t="s">
        <v>38</v>
      </c>
      <c r="B5" s="55"/>
      <c r="C5" s="56" t="str">
        <f>IF(A4="Názov RRA (vybrať zo zoznamu!)","",VLOOKUP(A4,'Zoznamy - skryť'!C2:D35,2,FALSE))</f>
        <v xml:space="preserve">Spojme sily pre rozvoj Turca </v>
      </c>
      <c r="D5" s="56"/>
      <c r="E5" s="56"/>
      <c r="F5" s="56"/>
      <c r="G5" s="56"/>
      <c r="H5" s="57"/>
    </row>
    <row r="6" spans="1:8" ht="46.5" customHeight="1" thickBot="1" x14ac:dyDescent="0.3">
      <c r="A6" s="64" t="s">
        <v>0</v>
      </c>
      <c r="B6" s="65"/>
      <c r="C6" s="67" t="s">
        <v>135</v>
      </c>
      <c r="D6" s="68"/>
      <c r="E6" s="68"/>
      <c r="F6" s="68"/>
      <c r="G6" s="68"/>
      <c r="H6" s="69"/>
    </row>
    <row r="7" spans="1:8" ht="31.5" customHeight="1" thickBot="1" x14ac:dyDescent="0.3">
      <c r="A7" s="70" t="s">
        <v>1</v>
      </c>
      <c r="B7" s="71"/>
      <c r="C7" s="72" t="s">
        <v>182</v>
      </c>
      <c r="D7" s="72"/>
      <c r="E7" s="72"/>
      <c r="F7" s="72"/>
      <c r="G7" s="72"/>
      <c r="H7" s="72"/>
    </row>
    <row r="8" spans="1:8" ht="55.5" customHeight="1" thickBot="1" x14ac:dyDescent="0.3">
      <c r="A8" s="64" t="s">
        <v>2</v>
      </c>
      <c r="B8" s="65"/>
      <c r="C8" s="66" t="s">
        <v>183</v>
      </c>
      <c r="D8" s="66"/>
      <c r="E8" s="66"/>
      <c r="F8" s="66"/>
      <c r="G8" s="66"/>
      <c r="H8" s="66"/>
    </row>
    <row r="9" spans="1:8" ht="16.5" thickBot="1" x14ac:dyDescent="0.3">
      <c r="A9" s="70" t="s">
        <v>3</v>
      </c>
      <c r="B9" s="71"/>
      <c r="C9" s="72" t="s">
        <v>184</v>
      </c>
      <c r="D9" s="72"/>
      <c r="E9" s="72"/>
      <c r="F9" s="72"/>
      <c r="G9" s="72"/>
      <c r="H9" s="72"/>
    </row>
    <row r="10" spans="1:8" ht="31.5" customHeight="1" thickBot="1" x14ac:dyDescent="0.3">
      <c r="A10" s="73" t="s">
        <v>8</v>
      </c>
      <c r="B10" s="74"/>
      <c r="C10" s="72" t="s">
        <v>185</v>
      </c>
      <c r="D10" s="72"/>
      <c r="E10" s="72"/>
      <c r="F10" s="72"/>
      <c r="G10" s="72"/>
      <c r="H10" s="72"/>
    </row>
    <row r="11" spans="1:8" x14ac:dyDescent="0.25">
      <c r="A11" s="75"/>
      <c r="B11" s="75"/>
      <c r="C11" s="75"/>
      <c r="D11" s="75"/>
      <c r="E11" s="75"/>
      <c r="F11" s="75"/>
      <c r="G11" s="75"/>
      <c r="H11" s="75"/>
    </row>
    <row r="12" spans="1:8" ht="0.75" customHeight="1" thickBot="1" x14ac:dyDescent="0.3">
      <c r="A12" s="75"/>
      <c r="B12" s="75"/>
      <c r="C12" s="75"/>
      <c r="D12" s="75"/>
      <c r="E12" s="75"/>
      <c r="F12" s="75"/>
      <c r="G12" s="75"/>
      <c r="H12" s="75"/>
    </row>
    <row r="13" spans="1:8" ht="111" thickBot="1" x14ac:dyDescent="0.3">
      <c r="A13" s="18" t="s">
        <v>64</v>
      </c>
      <c r="B13" s="19" t="s">
        <v>9</v>
      </c>
      <c r="C13" s="20" t="s">
        <v>4</v>
      </c>
      <c r="D13" s="19" t="s">
        <v>5</v>
      </c>
      <c r="E13" s="20" t="s">
        <v>10</v>
      </c>
      <c r="F13" s="19" t="s">
        <v>11</v>
      </c>
      <c r="G13" s="21" t="s">
        <v>12</v>
      </c>
      <c r="H13" s="21" t="s">
        <v>13</v>
      </c>
    </row>
    <row r="14" spans="1:8" x14ac:dyDescent="0.25">
      <c r="A14" s="36" t="s">
        <v>16</v>
      </c>
      <c r="B14" s="46" t="s">
        <v>186</v>
      </c>
      <c r="C14" s="27">
        <v>1</v>
      </c>
      <c r="D14" s="26" t="s">
        <v>27</v>
      </c>
      <c r="E14" s="28">
        <v>500</v>
      </c>
      <c r="F14" s="41">
        <f>IF(C14*E14=0,"",C14*E14)</f>
        <v>500</v>
      </c>
      <c r="G14" s="31">
        <v>450</v>
      </c>
      <c r="H14" s="37" t="s">
        <v>192</v>
      </c>
    </row>
    <row r="15" spans="1:8" x14ac:dyDescent="0.25">
      <c r="A15" s="36" t="s">
        <v>18</v>
      </c>
      <c r="B15" s="47" t="s">
        <v>187</v>
      </c>
      <c r="C15" s="29">
        <v>1</v>
      </c>
      <c r="D15" s="26" t="s">
        <v>27</v>
      </c>
      <c r="E15" s="30">
        <v>300</v>
      </c>
      <c r="F15" s="42">
        <f t="shared" ref="F15:F32" si="0">IF(C15*E15=0,"",C15*E15)</f>
        <v>300</v>
      </c>
      <c r="G15" s="32">
        <v>150</v>
      </c>
      <c r="H15" s="38" t="s">
        <v>192</v>
      </c>
    </row>
    <row r="16" spans="1:8" ht="31.5" x14ac:dyDescent="0.25">
      <c r="A16" s="36" t="s">
        <v>28</v>
      </c>
      <c r="B16" s="47" t="s">
        <v>188</v>
      </c>
      <c r="C16" s="29">
        <v>1</v>
      </c>
      <c r="D16" s="26" t="s">
        <v>99</v>
      </c>
      <c r="E16" s="30">
        <v>2000</v>
      </c>
      <c r="F16" s="42">
        <f t="shared" si="0"/>
        <v>2000</v>
      </c>
      <c r="G16" s="32">
        <v>1000</v>
      </c>
      <c r="H16" s="38" t="s">
        <v>193</v>
      </c>
    </row>
    <row r="17" spans="1:8" x14ac:dyDescent="0.25">
      <c r="A17" s="36" t="s">
        <v>28</v>
      </c>
      <c r="B17" s="47" t="s">
        <v>188</v>
      </c>
      <c r="C17" s="29">
        <v>2</v>
      </c>
      <c r="D17" s="26" t="s">
        <v>22</v>
      </c>
      <c r="E17" s="30">
        <v>250</v>
      </c>
      <c r="F17" s="42">
        <f t="shared" si="0"/>
        <v>500</v>
      </c>
      <c r="G17" s="32">
        <v>450</v>
      </c>
      <c r="H17" s="38" t="s">
        <v>189</v>
      </c>
    </row>
    <row r="18" spans="1:8" x14ac:dyDescent="0.25">
      <c r="A18" s="36" t="s">
        <v>28</v>
      </c>
      <c r="B18" s="47" t="s">
        <v>188</v>
      </c>
      <c r="C18" s="29">
        <v>4</v>
      </c>
      <c r="D18" s="26" t="s">
        <v>22</v>
      </c>
      <c r="E18" s="30">
        <v>120</v>
      </c>
      <c r="F18" s="42">
        <f t="shared" si="0"/>
        <v>480</v>
      </c>
      <c r="G18" s="32">
        <v>400</v>
      </c>
      <c r="H18" s="110" t="s">
        <v>204</v>
      </c>
    </row>
    <row r="19" spans="1:8" x14ac:dyDescent="0.25">
      <c r="A19" s="36" t="s">
        <v>28</v>
      </c>
      <c r="B19" s="47" t="s">
        <v>188</v>
      </c>
      <c r="C19" s="29">
        <v>1</v>
      </c>
      <c r="D19" s="26" t="s">
        <v>22</v>
      </c>
      <c r="E19" s="30">
        <v>598.79999999999995</v>
      </c>
      <c r="F19" s="42">
        <f t="shared" si="0"/>
        <v>598.79999999999995</v>
      </c>
      <c r="G19" s="32">
        <v>467.6</v>
      </c>
      <c r="H19" s="111" t="s">
        <v>205</v>
      </c>
    </row>
    <row r="20" spans="1:8" x14ac:dyDescent="0.25">
      <c r="A20" s="36" t="s">
        <v>28</v>
      </c>
      <c r="B20" s="47" t="s">
        <v>188</v>
      </c>
      <c r="C20" s="29">
        <v>1</v>
      </c>
      <c r="D20" s="26" t="s">
        <v>27</v>
      </c>
      <c r="E20" s="30">
        <v>33.200000000000003</v>
      </c>
      <c r="F20" s="42">
        <f t="shared" si="0"/>
        <v>33.200000000000003</v>
      </c>
      <c r="G20" s="32">
        <v>33.200000000000003</v>
      </c>
      <c r="H20" s="111" t="s">
        <v>206</v>
      </c>
    </row>
    <row r="21" spans="1:8" x14ac:dyDescent="0.25">
      <c r="A21" s="36" t="s">
        <v>30</v>
      </c>
      <c r="B21" s="47" t="s">
        <v>190</v>
      </c>
      <c r="C21" s="29">
        <v>380</v>
      </c>
      <c r="D21" s="26" t="s">
        <v>17</v>
      </c>
      <c r="E21" s="30">
        <v>7</v>
      </c>
      <c r="F21" s="42">
        <f t="shared" si="0"/>
        <v>2660</v>
      </c>
      <c r="G21" s="32">
        <v>2426.15</v>
      </c>
      <c r="H21" s="38" t="s">
        <v>194</v>
      </c>
    </row>
    <row r="22" spans="1:8" ht="15.75" customHeight="1" x14ac:dyDescent="0.25">
      <c r="A22" s="36" t="s">
        <v>30</v>
      </c>
      <c r="B22" s="46" t="s">
        <v>190</v>
      </c>
      <c r="C22" s="27">
        <v>380</v>
      </c>
      <c r="D22" s="26" t="s">
        <v>17</v>
      </c>
      <c r="E22" s="28">
        <v>7</v>
      </c>
      <c r="F22" s="42">
        <f t="shared" si="0"/>
        <v>2660</v>
      </c>
      <c r="G22" s="31">
        <v>2426.15</v>
      </c>
      <c r="H22" s="37" t="s">
        <v>195</v>
      </c>
    </row>
    <row r="23" spans="1:8" x14ac:dyDescent="0.25">
      <c r="A23" s="36" t="s">
        <v>30</v>
      </c>
      <c r="B23" s="47" t="s">
        <v>190</v>
      </c>
      <c r="C23" s="29">
        <v>140</v>
      </c>
      <c r="D23" s="26" t="s">
        <v>17</v>
      </c>
      <c r="E23" s="30">
        <v>7</v>
      </c>
      <c r="F23" s="42">
        <f t="shared" si="0"/>
        <v>980</v>
      </c>
      <c r="G23" s="32">
        <v>893.84</v>
      </c>
      <c r="H23" s="38" t="s">
        <v>196</v>
      </c>
    </row>
    <row r="24" spans="1:8" x14ac:dyDescent="0.25">
      <c r="A24" s="36" t="s">
        <v>30</v>
      </c>
      <c r="B24" s="47" t="s">
        <v>190</v>
      </c>
      <c r="C24" s="29">
        <v>140</v>
      </c>
      <c r="D24" s="26" t="s">
        <v>17</v>
      </c>
      <c r="E24" s="30">
        <v>7</v>
      </c>
      <c r="F24" s="42">
        <f t="shared" si="0"/>
        <v>980</v>
      </c>
      <c r="G24" s="32">
        <v>893.84</v>
      </c>
      <c r="H24" s="38" t="s">
        <v>197</v>
      </c>
    </row>
    <row r="25" spans="1:8" x14ac:dyDescent="0.25">
      <c r="A25" s="36" t="s">
        <v>30</v>
      </c>
      <c r="B25" s="47" t="s">
        <v>190</v>
      </c>
      <c r="C25" s="29">
        <v>240</v>
      </c>
      <c r="D25" s="26" t="s">
        <v>17</v>
      </c>
      <c r="E25" s="30">
        <v>7</v>
      </c>
      <c r="F25" s="42">
        <f t="shared" si="0"/>
        <v>1680</v>
      </c>
      <c r="G25" s="32">
        <v>1532.3</v>
      </c>
      <c r="H25" s="38" t="s">
        <v>198</v>
      </c>
    </row>
    <row r="26" spans="1:8" x14ac:dyDescent="0.25">
      <c r="A26" s="36" t="s">
        <v>30</v>
      </c>
      <c r="B26" s="47" t="s">
        <v>190</v>
      </c>
      <c r="C26" s="29">
        <v>140</v>
      </c>
      <c r="D26" s="26" t="s">
        <v>17</v>
      </c>
      <c r="E26" s="30">
        <v>7</v>
      </c>
      <c r="F26" s="42">
        <f t="shared" si="0"/>
        <v>980</v>
      </c>
      <c r="G26" s="32">
        <v>893.84</v>
      </c>
      <c r="H26" s="38" t="s">
        <v>199</v>
      </c>
    </row>
    <row r="27" spans="1:8" ht="47.25" x14ac:dyDescent="0.25">
      <c r="A27" s="36" t="s">
        <v>31</v>
      </c>
      <c r="B27" s="47" t="s">
        <v>191</v>
      </c>
      <c r="C27" s="29">
        <v>380</v>
      </c>
      <c r="D27" s="26" t="s">
        <v>17</v>
      </c>
      <c r="E27" s="30">
        <v>2.464</v>
      </c>
      <c r="F27" s="42">
        <f t="shared" si="0"/>
        <v>936.31999999999994</v>
      </c>
      <c r="G27" s="32">
        <v>842.69</v>
      </c>
      <c r="H27" s="38" t="s">
        <v>194</v>
      </c>
    </row>
    <row r="28" spans="1:8" ht="47.25" x14ac:dyDescent="0.25">
      <c r="A28" s="36" t="s">
        <v>31</v>
      </c>
      <c r="B28" s="47" t="s">
        <v>191</v>
      </c>
      <c r="C28" s="29">
        <v>380</v>
      </c>
      <c r="D28" s="26" t="s">
        <v>17</v>
      </c>
      <c r="E28" s="30">
        <v>2.464</v>
      </c>
      <c r="F28" s="42">
        <f t="shared" si="0"/>
        <v>936.31999999999994</v>
      </c>
      <c r="G28" s="32">
        <v>842.69</v>
      </c>
      <c r="H28" s="38" t="s">
        <v>195</v>
      </c>
    </row>
    <row r="29" spans="1:8" ht="47.25" x14ac:dyDescent="0.25">
      <c r="A29" s="36" t="s">
        <v>31</v>
      </c>
      <c r="B29" s="47" t="s">
        <v>191</v>
      </c>
      <c r="C29" s="29">
        <v>140</v>
      </c>
      <c r="D29" s="26" t="s">
        <v>17</v>
      </c>
      <c r="E29" s="30">
        <v>2.464</v>
      </c>
      <c r="F29" s="42">
        <f t="shared" si="0"/>
        <v>344.96</v>
      </c>
      <c r="G29" s="32">
        <v>310.45999999999998</v>
      </c>
      <c r="H29" s="38" t="s">
        <v>196</v>
      </c>
    </row>
    <row r="30" spans="1:8" ht="47.25" x14ac:dyDescent="0.25">
      <c r="A30" s="36" t="s">
        <v>31</v>
      </c>
      <c r="B30" s="47" t="s">
        <v>191</v>
      </c>
      <c r="C30" s="29">
        <v>140</v>
      </c>
      <c r="D30" s="26" t="s">
        <v>17</v>
      </c>
      <c r="E30" s="30">
        <v>2.464</v>
      </c>
      <c r="F30" s="42">
        <f t="shared" si="0"/>
        <v>344.96</v>
      </c>
      <c r="G30" s="32">
        <v>310.45999999999998</v>
      </c>
      <c r="H30" s="38" t="s">
        <v>197</v>
      </c>
    </row>
    <row r="31" spans="1:8" ht="47.25" x14ac:dyDescent="0.25">
      <c r="A31" s="36" t="s">
        <v>31</v>
      </c>
      <c r="B31" s="47" t="s">
        <v>191</v>
      </c>
      <c r="C31" s="29">
        <v>240</v>
      </c>
      <c r="D31" s="26" t="s">
        <v>17</v>
      </c>
      <c r="E31" s="30">
        <v>2.464</v>
      </c>
      <c r="F31" s="41">
        <f t="shared" si="0"/>
        <v>591.36</v>
      </c>
      <c r="G31" s="32">
        <v>532</v>
      </c>
      <c r="H31" s="38" t="s">
        <v>198</v>
      </c>
    </row>
    <row r="32" spans="1:8" ht="48" thickBot="1" x14ac:dyDescent="0.3">
      <c r="A32" s="36" t="s">
        <v>31</v>
      </c>
      <c r="B32" s="47" t="s">
        <v>191</v>
      </c>
      <c r="C32" s="29">
        <v>140</v>
      </c>
      <c r="D32" s="26" t="s">
        <v>17</v>
      </c>
      <c r="E32" s="30">
        <v>2.464</v>
      </c>
      <c r="F32" s="45">
        <f t="shared" si="0"/>
        <v>344.96</v>
      </c>
      <c r="G32" s="32">
        <v>310.45999999999998</v>
      </c>
      <c r="H32" s="38" t="s">
        <v>199</v>
      </c>
    </row>
    <row r="33" spans="1:8" ht="17.25" thickBot="1" x14ac:dyDescent="0.3">
      <c r="A33" s="78" t="s">
        <v>6</v>
      </c>
      <c r="B33" s="79"/>
      <c r="C33" s="79"/>
      <c r="D33" s="79"/>
      <c r="E33" s="80"/>
      <c r="F33" s="22">
        <f>IF(SUM(F14:F32)=0,"",SUM(F14:F32))</f>
        <v>17850.879999999997</v>
      </c>
      <c r="G33" s="22">
        <f>IF(F33="","",SUM(G14:G32))</f>
        <v>15165.679999999998</v>
      </c>
      <c r="H33" s="23" t="s">
        <v>7</v>
      </c>
    </row>
    <row r="35" spans="1:8" x14ac:dyDescent="0.25">
      <c r="A35" s="17" t="s">
        <v>136</v>
      </c>
    </row>
    <row r="36" spans="1:8" ht="50.25" customHeight="1" x14ac:dyDescent="0.25">
      <c r="G36" s="48"/>
      <c r="H36" s="49"/>
    </row>
    <row r="37" spans="1:8" ht="34.5" customHeight="1" x14ac:dyDescent="0.25">
      <c r="B37" s="76"/>
      <c r="C37" s="76"/>
      <c r="D37" s="77" t="str">
        <f>IF(A4="Názov RRA (vybrať zo zoznamu!)","",VLOOKUP(A4,'Zoznamy - skryť'!C2:E35,3,FALSE))</f>
        <v>Ing. Miroslav Jánošík, riaditeľ</v>
      </c>
      <c r="E37" s="77"/>
      <c r="F37" s="77"/>
      <c r="G37" s="77"/>
    </row>
    <row r="38" spans="1:8" x14ac:dyDescent="0.25">
      <c r="B38" s="76" t="s">
        <v>146</v>
      </c>
      <c r="C38" s="76"/>
      <c r="D38" s="76" t="s">
        <v>148</v>
      </c>
      <c r="E38" s="76"/>
      <c r="F38" s="76"/>
      <c r="G38" s="76"/>
    </row>
  </sheetData>
  <mergeCells count="22">
    <mergeCell ref="B38:C38"/>
    <mergeCell ref="D38:G38"/>
    <mergeCell ref="D37:G37"/>
    <mergeCell ref="B37:C37"/>
    <mergeCell ref="A33:E33"/>
    <mergeCell ref="A9:B9"/>
    <mergeCell ref="C9:H9"/>
    <mergeCell ref="A10:B10"/>
    <mergeCell ref="C10:H10"/>
    <mergeCell ref="A11:H12"/>
    <mergeCell ref="A8:B8"/>
    <mergeCell ref="C8:H8"/>
    <mergeCell ref="A6:B6"/>
    <mergeCell ref="C6:H6"/>
    <mergeCell ref="A7:B7"/>
    <mergeCell ref="C7:H7"/>
    <mergeCell ref="A1:H1"/>
    <mergeCell ref="A3:H3"/>
    <mergeCell ref="A5:B5"/>
    <mergeCell ref="C5:H5"/>
    <mergeCell ref="A4:H4"/>
    <mergeCell ref="A2:H2"/>
  </mergeCells>
  <dataValidations count="2">
    <dataValidation type="list" allowBlank="1" showInputMessage="1" showErrorMessage="1" sqref="D14:D32">
      <formula1>MJ</formula1>
    </dataValidation>
    <dataValidation type="list" allowBlank="1" showInputMessage="1" showErrorMessage="1" sqref="A14:A32">
      <formula1>ucet</formula1>
    </dataValidation>
  </dataValidation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'Zoznamy - skryť'!$A$1:$A$6</xm:f>
          </x14:formula1>
          <xm:sqref>A3:H3</xm:sqref>
        </x14:dataValidation>
        <x14:dataValidation type="list" allowBlank="1" showInputMessage="1" showErrorMessage="1">
          <x14:formula1>
            <xm:f>'Zoznamy - skryť'!$C$1:$C$35</xm:f>
          </x14:formula1>
          <xm:sqref>A4:H4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showGridLines="0" view="pageBreakPreview" topLeftCell="A13" zoomScaleNormal="100" zoomScaleSheetLayoutView="100" workbookViewId="0">
      <selection activeCell="F26" sqref="F26"/>
    </sheetView>
  </sheetViews>
  <sheetFormatPr defaultRowHeight="15.75" x14ac:dyDescent="0.25"/>
  <cols>
    <col min="1" max="1" width="25" style="17" customWidth="1"/>
    <col min="2" max="2" width="28.28515625" style="17" customWidth="1"/>
    <col min="3" max="3" width="10" style="17" customWidth="1"/>
    <col min="4" max="4" width="9.5703125" style="17" customWidth="1"/>
    <col min="5" max="6" width="12.7109375" style="17" customWidth="1"/>
    <col min="7" max="7" width="15.5703125" style="17" customWidth="1"/>
    <col min="8" max="8" width="41.85546875" style="17" customWidth="1"/>
    <col min="9" max="16384" width="9.140625" style="17"/>
  </cols>
  <sheetData>
    <row r="1" spans="1:8" ht="16.5" thickBot="1" x14ac:dyDescent="0.3">
      <c r="A1" s="50" t="s">
        <v>65</v>
      </c>
      <c r="B1" s="50"/>
      <c r="C1" s="50"/>
      <c r="D1" s="50"/>
      <c r="E1" s="50"/>
      <c r="F1" s="50"/>
      <c r="G1" s="50"/>
      <c r="H1" s="50"/>
    </row>
    <row r="2" spans="1:8" ht="19.5" thickBot="1" x14ac:dyDescent="0.35">
      <c r="A2" s="61" t="s">
        <v>103</v>
      </c>
      <c r="B2" s="62"/>
      <c r="C2" s="62"/>
      <c r="D2" s="62"/>
      <c r="E2" s="62"/>
      <c r="F2" s="62"/>
      <c r="G2" s="62"/>
      <c r="H2" s="63"/>
    </row>
    <row r="3" spans="1:8" ht="16.5" thickBot="1" x14ac:dyDescent="0.3">
      <c r="A3" s="51" t="s">
        <v>34</v>
      </c>
      <c r="B3" s="52"/>
      <c r="C3" s="52"/>
      <c r="D3" s="52"/>
      <c r="E3" s="52"/>
      <c r="F3" s="52"/>
      <c r="G3" s="52"/>
      <c r="H3" s="53"/>
    </row>
    <row r="4" spans="1:8" ht="16.5" thickBot="1" x14ac:dyDescent="0.3">
      <c r="A4" s="58" t="s">
        <v>92</v>
      </c>
      <c r="B4" s="59"/>
      <c r="C4" s="59"/>
      <c r="D4" s="59"/>
      <c r="E4" s="59"/>
      <c r="F4" s="59"/>
      <c r="G4" s="59"/>
      <c r="H4" s="60"/>
    </row>
    <row r="5" spans="1:8" ht="16.5" thickBot="1" x14ac:dyDescent="0.3">
      <c r="A5" s="54" t="s">
        <v>38</v>
      </c>
      <c r="B5" s="55"/>
      <c r="C5" s="56" t="str">
        <f>IF(A4="Názov RRA (vybrať zo zoznamu!)","",VLOOKUP(A4,'Zoznamy - skryť'!C2:D35,2,FALSE))</f>
        <v xml:space="preserve">Spojme sily pre rozvoj Turca </v>
      </c>
      <c r="D5" s="56"/>
      <c r="E5" s="56"/>
      <c r="F5" s="56"/>
      <c r="G5" s="56"/>
      <c r="H5" s="57"/>
    </row>
    <row r="6" spans="1:8" ht="46.5" customHeight="1" thickBot="1" x14ac:dyDescent="0.3">
      <c r="A6" s="64" t="s">
        <v>0</v>
      </c>
      <c r="B6" s="65"/>
      <c r="C6" s="67" t="s">
        <v>135</v>
      </c>
      <c r="D6" s="68"/>
      <c r="E6" s="68"/>
      <c r="F6" s="68"/>
      <c r="G6" s="68"/>
      <c r="H6" s="69"/>
    </row>
    <row r="7" spans="1:8" ht="31.5" customHeight="1" thickBot="1" x14ac:dyDescent="0.3">
      <c r="A7" s="70" t="s">
        <v>1</v>
      </c>
      <c r="B7" s="71"/>
      <c r="C7" s="72" t="s">
        <v>200</v>
      </c>
      <c r="D7" s="72"/>
      <c r="E7" s="72"/>
      <c r="F7" s="72"/>
      <c r="G7" s="72"/>
      <c r="H7" s="72"/>
    </row>
    <row r="8" spans="1:8" ht="55.5" customHeight="1" thickBot="1" x14ac:dyDescent="0.3">
      <c r="A8" s="64" t="s">
        <v>2</v>
      </c>
      <c r="B8" s="65"/>
      <c r="C8" s="81" t="s">
        <v>201</v>
      </c>
      <c r="D8" s="81"/>
      <c r="E8" s="81"/>
      <c r="F8" s="81"/>
      <c r="G8" s="81"/>
      <c r="H8" s="81"/>
    </row>
    <row r="9" spans="1:8" ht="16.5" thickBot="1" x14ac:dyDescent="0.3">
      <c r="A9" s="70" t="s">
        <v>3</v>
      </c>
      <c r="B9" s="71"/>
      <c r="C9" s="82" t="s">
        <v>202</v>
      </c>
      <c r="D9" s="82"/>
      <c r="E9" s="82"/>
      <c r="F9" s="82"/>
      <c r="G9" s="82"/>
      <c r="H9" s="82"/>
    </row>
    <row r="10" spans="1:8" ht="31.5" customHeight="1" thickBot="1" x14ac:dyDescent="0.3">
      <c r="A10" s="73" t="s">
        <v>8</v>
      </c>
      <c r="B10" s="74"/>
      <c r="C10" s="82" t="s">
        <v>185</v>
      </c>
      <c r="D10" s="82"/>
      <c r="E10" s="82"/>
      <c r="F10" s="82"/>
      <c r="G10" s="82"/>
      <c r="H10" s="82"/>
    </row>
    <row r="11" spans="1:8" x14ac:dyDescent="0.25">
      <c r="A11" s="75"/>
      <c r="B11" s="75"/>
      <c r="C11" s="75"/>
      <c r="D11" s="75"/>
      <c r="E11" s="75"/>
      <c r="F11" s="75"/>
      <c r="G11" s="75"/>
      <c r="H11" s="75"/>
    </row>
    <row r="12" spans="1:8" ht="0.75" customHeight="1" thickBot="1" x14ac:dyDescent="0.3">
      <c r="A12" s="75"/>
      <c r="B12" s="75"/>
      <c r="C12" s="75"/>
      <c r="D12" s="75"/>
      <c r="E12" s="75"/>
      <c r="F12" s="75"/>
      <c r="G12" s="75"/>
      <c r="H12" s="75"/>
    </row>
    <row r="13" spans="1:8" ht="111" thickBot="1" x14ac:dyDescent="0.3">
      <c r="A13" s="18" t="s">
        <v>64</v>
      </c>
      <c r="B13" s="19" t="s">
        <v>9</v>
      </c>
      <c r="C13" s="20" t="s">
        <v>4</v>
      </c>
      <c r="D13" s="19" t="s">
        <v>5</v>
      </c>
      <c r="E13" s="20" t="s">
        <v>10</v>
      </c>
      <c r="F13" s="19" t="s">
        <v>11</v>
      </c>
      <c r="G13" s="21" t="s">
        <v>12</v>
      </c>
      <c r="H13" s="21" t="s">
        <v>13</v>
      </c>
    </row>
    <row r="14" spans="1:8" ht="33" customHeight="1" x14ac:dyDescent="0.25">
      <c r="A14" s="36" t="s">
        <v>30</v>
      </c>
      <c r="B14" s="46" t="s">
        <v>190</v>
      </c>
      <c r="C14" s="27">
        <v>100</v>
      </c>
      <c r="D14" s="26" t="s">
        <v>29</v>
      </c>
      <c r="E14" s="28">
        <v>7</v>
      </c>
      <c r="F14" s="41">
        <f>IF(C14*E14=0,"",C14*E14)</f>
        <v>700</v>
      </c>
      <c r="G14" s="31">
        <v>630</v>
      </c>
      <c r="H14" s="37" t="s">
        <v>194</v>
      </c>
    </row>
    <row r="15" spans="1:8" ht="31.5" x14ac:dyDescent="0.25">
      <c r="A15" s="36" t="s">
        <v>30</v>
      </c>
      <c r="B15" s="47" t="s">
        <v>190</v>
      </c>
      <c r="C15" s="27">
        <v>100</v>
      </c>
      <c r="D15" s="26" t="s">
        <v>29</v>
      </c>
      <c r="E15" s="30">
        <v>7</v>
      </c>
      <c r="F15" s="42">
        <f t="shared" ref="F15:F22" si="0">IF(C15*E15=0,"",C15*E15)</f>
        <v>700</v>
      </c>
      <c r="G15" s="32">
        <v>630</v>
      </c>
      <c r="H15" s="38" t="s">
        <v>195</v>
      </c>
    </row>
    <row r="16" spans="1:8" ht="31.5" x14ac:dyDescent="0.25">
      <c r="A16" s="36" t="s">
        <v>30</v>
      </c>
      <c r="B16" s="47" t="s">
        <v>190</v>
      </c>
      <c r="C16" s="27">
        <v>100</v>
      </c>
      <c r="D16" s="26" t="s">
        <v>29</v>
      </c>
      <c r="E16" s="30">
        <v>7</v>
      </c>
      <c r="F16" s="42">
        <f t="shared" si="0"/>
        <v>700</v>
      </c>
      <c r="G16" s="32">
        <v>630</v>
      </c>
      <c r="H16" s="38" t="s">
        <v>196</v>
      </c>
    </row>
    <row r="17" spans="1:8" ht="31.5" x14ac:dyDescent="0.25">
      <c r="A17" s="36" t="s">
        <v>30</v>
      </c>
      <c r="B17" s="47" t="s">
        <v>190</v>
      </c>
      <c r="C17" s="27">
        <v>100</v>
      </c>
      <c r="D17" s="26" t="s">
        <v>29</v>
      </c>
      <c r="E17" s="30">
        <v>7</v>
      </c>
      <c r="F17" s="42">
        <f t="shared" si="0"/>
        <v>700</v>
      </c>
      <c r="G17" s="32">
        <v>630</v>
      </c>
      <c r="H17" s="38" t="s">
        <v>199</v>
      </c>
    </row>
    <row r="18" spans="1:8" ht="47.25" x14ac:dyDescent="0.25">
      <c r="A18" s="36" t="s">
        <v>31</v>
      </c>
      <c r="B18" s="47" t="s">
        <v>191</v>
      </c>
      <c r="C18" s="27">
        <v>100</v>
      </c>
      <c r="D18" s="26" t="s">
        <v>29</v>
      </c>
      <c r="E18" s="30">
        <v>2.464</v>
      </c>
      <c r="F18" s="42">
        <f t="shared" si="0"/>
        <v>246.4</v>
      </c>
      <c r="G18" s="32">
        <v>221.76</v>
      </c>
      <c r="H18" s="38" t="s">
        <v>194</v>
      </c>
    </row>
    <row r="19" spans="1:8" ht="47.25" x14ac:dyDescent="0.25">
      <c r="A19" s="36" t="s">
        <v>31</v>
      </c>
      <c r="B19" s="47" t="s">
        <v>191</v>
      </c>
      <c r="C19" s="27">
        <v>100</v>
      </c>
      <c r="D19" s="26" t="s">
        <v>29</v>
      </c>
      <c r="E19" s="30">
        <v>2.464</v>
      </c>
      <c r="F19" s="42">
        <f t="shared" si="0"/>
        <v>246.4</v>
      </c>
      <c r="G19" s="32">
        <v>221.76</v>
      </c>
      <c r="H19" s="38" t="s">
        <v>195</v>
      </c>
    </row>
    <row r="20" spans="1:8" ht="47.25" x14ac:dyDescent="0.25">
      <c r="A20" s="36" t="s">
        <v>31</v>
      </c>
      <c r="B20" s="47" t="s">
        <v>191</v>
      </c>
      <c r="C20" s="27">
        <v>100</v>
      </c>
      <c r="D20" s="26" t="s">
        <v>29</v>
      </c>
      <c r="E20" s="30">
        <v>2.464</v>
      </c>
      <c r="F20" s="42">
        <f t="shared" si="0"/>
        <v>246.4</v>
      </c>
      <c r="G20" s="32">
        <v>221.76</v>
      </c>
      <c r="H20" s="38" t="s">
        <v>196</v>
      </c>
    </row>
    <row r="21" spans="1:8" ht="47.25" x14ac:dyDescent="0.25">
      <c r="A21" s="36" t="s">
        <v>31</v>
      </c>
      <c r="B21" s="47" t="s">
        <v>191</v>
      </c>
      <c r="C21" s="27">
        <v>100</v>
      </c>
      <c r="D21" s="26" t="s">
        <v>29</v>
      </c>
      <c r="E21" s="30">
        <v>2.464</v>
      </c>
      <c r="F21" s="42">
        <f t="shared" si="0"/>
        <v>246.4</v>
      </c>
      <c r="G21" s="32">
        <v>221.76</v>
      </c>
      <c r="H21" s="38" t="s">
        <v>199</v>
      </c>
    </row>
    <row r="22" spans="1:8" ht="15.75" customHeight="1" thickBot="1" x14ac:dyDescent="0.3">
      <c r="A22" s="36" t="s">
        <v>28</v>
      </c>
      <c r="B22" s="46" t="s">
        <v>188</v>
      </c>
      <c r="C22" s="27">
        <v>1</v>
      </c>
      <c r="D22" s="26" t="s">
        <v>27</v>
      </c>
      <c r="E22" s="28">
        <v>450</v>
      </c>
      <c r="F22" s="42">
        <f t="shared" si="0"/>
        <v>450</v>
      </c>
      <c r="G22" s="31">
        <v>405</v>
      </c>
      <c r="H22" s="37" t="s">
        <v>203</v>
      </c>
    </row>
    <row r="23" spans="1:8" ht="17.25" customHeight="1" thickBot="1" x14ac:dyDescent="0.3">
      <c r="A23" s="83" t="s">
        <v>6</v>
      </c>
      <c r="B23" s="84"/>
      <c r="C23" s="84"/>
      <c r="D23" s="84"/>
      <c r="E23" s="85"/>
      <c r="F23" s="22">
        <f>IF(SUM(F14:F22)=0,"",SUM(F14:F22))</f>
        <v>4235.6000000000004</v>
      </c>
      <c r="G23" s="22">
        <f>IF(F23="","",SUM(G14:G22))</f>
        <v>3812.0400000000009</v>
      </c>
      <c r="H23" s="23" t="s">
        <v>7</v>
      </c>
    </row>
    <row r="25" spans="1:8" x14ac:dyDescent="0.25">
      <c r="A25" s="17" t="s">
        <v>136</v>
      </c>
    </row>
    <row r="26" spans="1:8" ht="50.25" customHeight="1" x14ac:dyDescent="0.25"/>
    <row r="27" spans="1:8" ht="34.5" customHeight="1" x14ac:dyDescent="0.25">
      <c r="B27" s="76"/>
      <c r="C27" s="76"/>
      <c r="D27" s="77" t="str">
        <f>IF(A4="Názov RRA (vybrať zo zoznamu!)","",VLOOKUP(A4,'Zoznamy - skryť'!C2:E35,3,FALSE))</f>
        <v>Ing. Miroslav Jánošík, riaditeľ</v>
      </c>
      <c r="E27" s="77"/>
      <c r="F27" s="77"/>
      <c r="G27" s="77"/>
    </row>
    <row r="28" spans="1:8" x14ac:dyDescent="0.25">
      <c r="B28" s="76" t="s">
        <v>146</v>
      </c>
      <c r="C28" s="76"/>
      <c r="D28" s="76" t="s">
        <v>148</v>
      </c>
      <c r="E28" s="76"/>
      <c r="F28" s="76"/>
      <c r="G28" s="76"/>
    </row>
  </sheetData>
  <mergeCells count="22">
    <mergeCell ref="D27:G27"/>
    <mergeCell ref="B28:C28"/>
    <mergeCell ref="D28:G28"/>
    <mergeCell ref="B27:C27"/>
    <mergeCell ref="A1:H1"/>
    <mergeCell ref="A2:H2"/>
    <mergeCell ref="A3:H3"/>
    <mergeCell ref="A4:H4"/>
    <mergeCell ref="A5:B5"/>
    <mergeCell ref="C5:H5"/>
    <mergeCell ref="A23:E23"/>
    <mergeCell ref="A6:B6"/>
    <mergeCell ref="C6:H6"/>
    <mergeCell ref="A7:B7"/>
    <mergeCell ref="C7:H7"/>
    <mergeCell ref="A8:B8"/>
    <mergeCell ref="A11:H12"/>
    <mergeCell ref="C8:H8"/>
    <mergeCell ref="A9:B9"/>
    <mergeCell ref="C9:H9"/>
    <mergeCell ref="A10:B10"/>
    <mergeCell ref="C10:H10"/>
  </mergeCells>
  <dataValidations count="2">
    <dataValidation type="list" allowBlank="1" showInputMessage="1" showErrorMessage="1" sqref="D14:D22">
      <formula1>MJ</formula1>
    </dataValidation>
    <dataValidation type="list" allowBlank="1" showInputMessage="1" showErrorMessage="1" sqref="A14:A22">
      <formula1>ucet</formula1>
    </dataValidation>
  </dataValidations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'Zoznamy - skryť'!$C$1:$C$35</xm:f>
          </x14:formula1>
          <xm:sqref>A4:H4</xm:sqref>
        </x14:dataValidation>
        <x14:dataValidation type="list" allowBlank="1" showInputMessage="1" showErrorMessage="1">
          <x14:formula1>
            <xm:f>'Zoznamy - skryť'!$A$1:$A$6</xm:f>
          </x14:formula1>
          <xm:sqref>A3:H3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showGridLines="0" view="pageBreakPreview" zoomScale="130" zoomScaleNormal="130" zoomScaleSheetLayoutView="130" workbookViewId="0">
      <selection activeCell="D36" sqref="D36"/>
    </sheetView>
  </sheetViews>
  <sheetFormatPr defaultRowHeight="15" x14ac:dyDescent="0.25"/>
  <cols>
    <col min="1" max="1" width="15.85546875" bestFit="1" customWidth="1"/>
    <col min="2" max="2" width="4.85546875" customWidth="1"/>
    <col min="3" max="3" width="5.140625" customWidth="1"/>
    <col min="4" max="4" width="48.5703125" customWidth="1"/>
  </cols>
  <sheetData>
    <row r="1" spans="1:4" ht="15" customHeight="1" x14ac:dyDescent="0.25">
      <c r="A1" s="95" t="s">
        <v>66</v>
      </c>
      <c r="B1" s="96"/>
      <c r="C1" s="96"/>
      <c r="D1" s="97"/>
    </row>
    <row r="2" spans="1:4" x14ac:dyDescent="0.25">
      <c r="A2" s="98"/>
      <c r="B2" s="99"/>
      <c r="C2" s="99"/>
      <c r="D2" s="100"/>
    </row>
    <row r="3" spans="1:4" ht="16.5" x14ac:dyDescent="0.25">
      <c r="A3" s="101" t="s">
        <v>67</v>
      </c>
      <c r="B3" s="102"/>
      <c r="C3" s="102"/>
      <c r="D3" s="103"/>
    </row>
    <row r="4" spans="1:4" ht="15.75" x14ac:dyDescent="0.25">
      <c r="A4" s="9" t="s">
        <v>68</v>
      </c>
      <c r="B4" s="13">
        <v>50</v>
      </c>
      <c r="C4" s="104" t="s">
        <v>69</v>
      </c>
      <c r="D4" s="105"/>
    </row>
    <row r="5" spans="1:4" ht="15.75" x14ac:dyDescent="0.25">
      <c r="A5" s="10" t="s">
        <v>70</v>
      </c>
      <c r="B5" s="106" t="s">
        <v>71</v>
      </c>
      <c r="C5" s="106"/>
      <c r="D5" s="107"/>
    </row>
    <row r="6" spans="1:4" ht="15.75" x14ac:dyDescent="0.25">
      <c r="A6" s="10" t="s">
        <v>70</v>
      </c>
      <c r="B6" s="90" t="s">
        <v>72</v>
      </c>
      <c r="C6" s="90"/>
      <c r="D6" s="91"/>
    </row>
    <row r="7" spans="1:4" ht="15.75" x14ac:dyDescent="0.25">
      <c r="A7" s="9" t="s">
        <v>68</v>
      </c>
      <c r="B7" s="13">
        <v>51</v>
      </c>
      <c r="C7" s="104" t="s">
        <v>73</v>
      </c>
      <c r="D7" s="105"/>
    </row>
    <row r="8" spans="1:4" ht="15.75" x14ac:dyDescent="0.25">
      <c r="A8" s="10" t="s">
        <v>70</v>
      </c>
      <c r="B8" s="90" t="s">
        <v>74</v>
      </c>
      <c r="C8" s="90"/>
      <c r="D8" s="91"/>
    </row>
    <row r="9" spans="1:4" ht="15.75" x14ac:dyDescent="0.25">
      <c r="A9" s="10" t="s">
        <v>70</v>
      </c>
      <c r="B9" s="90" t="s">
        <v>75</v>
      </c>
      <c r="C9" s="90"/>
      <c r="D9" s="91"/>
    </row>
    <row r="10" spans="1:4" ht="15.75" x14ac:dyDescent="0.25">
      <c r="A10" s="11" t="s">
        <v>68</v>
      </c>
      <c r="B10" s="13">
        <v>52</v>
      </c>
      <c r="C10" s="88" t="s">
        <v>76</v>
      </c>
      <c r="D10" s="89"/>
    </row>
    <row r="11" spans="1:4" ht="15.75" x14ac:dyDescent="0.25">
      <c r="A11" s="10" t="s">
        <v>70</v>
      </c>
      <c r="B11" s="90" t="s">
        <v>77</v>
      </c>
      <c r="C11" s="90"/>
      <c r="D11" s="91"/>
    </row>
    <row r="12" spans="1:4" ht="15.75" x14ac:dyDescent="0.25">
      <c r="A12" s="10" t="s">
        <v>70</v>
      </c>
      <c r="B12" s="90" t="s">
        <v>78</v>
      </c>
      <c r="C12" s="90"/>
      <c r="D12" s="91"/>
    </row>
    <row r="13" spans="1:4" ht="15.75" x14ac:dyDescent="0.25">
      <c r="A13" s="10" t="s">
        <v>70</v>
      </c>
      <c r="B13" s="90" t="s">
        <v>79</v>
      </c>
      <c r="C13" s="90"/>
      <c r="D13" s="91"/>
    </row>
    <row r="14" spans="1:4" ht="15.75" x14ac:dyDescent="0.25">
      <c r="A14" s="12"/>
      <c r="B14" s="86" t="s">
        <v>80</v>
      </c>
      <c r="C14" s="86"/>
      <c r="D14" s="87"/>
    </row>
    <row r="15" spans="1:4" ht="15.75" x14ac:dyDescent="0.25">
      <c r="A15" s="9" t="s">
        <v>68</v>
      </c>
      <c r="B15" s="13">
        <v>54</v>
      </c>
      <c r="C15" s="88" t="s">
        <v>81</v>
      </c>
      <c r="D15" s="89"/>
    </row>
    <row r="16" spans="1:4" ht="15.75" x14ac:dyDescent="0.25">
      <c r="A16" s="10" t="s">
        <v>70</v>
      </c>
      <c r="B16" s="90" t="s">
        <v>82</v>
      </c>
      <c r="C16" s="90"/>
      <c r="D16" s="91"/>
    </row>
    <row r="17" spans="1:4" ht="16.5" thickBot="1" x14ac:dyDescent="0.3">
      <c r="A17" s="14"/>
      <c r="B17" s="92" t="s">
        <v>83</v>
      </c>
      <c r="C17" s="92"/>
      <c r="D17" s="93"/>
    </row>
    <row r="19" spans="1:4" ht="15" customHeight="1" x14ac:dyDescent="0.25">
      <c r="A19" s="94" t="s">
        <v>87</v>
      </c>
      <c r="B19" s="94"/>
      <c r="C19" s="94"/>
      <c r="D19" s="94"/>
    </row>
    <row r="20" spans="1:4" x14ac:dyDescent="0.25">
      <c r="A20" s="94"/>
      <c r="B20" s="94"/>
      <c r="C20" s="94"/>
      <c r="D20" s="94"/>
    </row>
    <row r="21" spans="1:4" ht="46.5" customHeight="1" x14ac:dyDescent="0.25">
      <c r="A21" s="94"/>
      <c r="B21" s="94"/>
      <c r="C21" s="94"/>
      <c r="D21" s="94"/>
    </row>
    <row r="22" spans="1:4" ht="15" customHeight="1" thickBot="1" x14ac:dyDescent="0.3">
      <c r="A22" s="35"/>
      <c r="B22" s="35"/>
      <c r="C22" s="35"/>
      <c r="D22" s="35"/>
    </row>
    <row r="23" spans="1:4" x14ac:dyDescent="0.25">
      <c r="A23" s="95" t="s">
        <v>84</v>
      </c>
      <c r="B23" s="96"/>
      <c r="C23" s="96"/>
      <c r="D23" s="97"/>
    </row>
    <row r="24" spans="1:4" x14ac:dyDescent="0.25">
      <c r="A24" s="98"/>
      <c r="B24" s="99"/>
      <c r="C24" s="99"/>
      <c r="D24" s="100"/>
    </row>
    <row r="25" spans="1:4" ht="16.5" x14ac:dyDescent="0.25">
      <c r="A25" s="101" t="s">
        <v>67</v>
      </c>
      <c r="B25" s="102"/>
      <c r="C25" s="102"/>
      <c r="D25" s="103"/>
    </row>
    <row r="26" spans="1:4" ht="15.75" x14ac:dyDescent="0.25">
      <c r="A26" s="9" t="s">
        <v>68</v>
      </c>
      <c r="B26" s="34">
        <v>51</v>
      </c>
      <c r="C26" s="104" t="s">
        <v>73</v>
      </c>
      <c r="D26" s="105"/>
    </row>
    <row r="27" spans="1:4" ht="15.75" x14ac:dyDescent="0.25">
      <c r="A27" s="10" t="s">
        <v>70</v>
      </c>
      <c r="B27" s="106" t="s">
        <v>85</v>
      </c>
      <c r="C27" s="106"/>
      <c r="D27" s="107"/>
    </row>
    <row r="28" spans="1:4" ht="15.75" x14ac:dyDescent="0.25">
      <c r="A28" s="10" t="s">
        <v>70</v>
      </c>
      <c r="B28" s="90" t="s">
        <v>86</v>
      </c>
      <c r="C28" s="90"/>
      <c r="D28" s="91"/>
    </row>
    <row r="29" spans="1:4" ht="15.75" x14ac:dyDescent="0.25">
      <c r="A29" s="40" t="s">
        <v>70</v>
      </c>
      <c r="B29" s="90" t="s">
        <v>145</v>
      </c>
      <c r="C29" s="90"/>
      <c r="D29" s="91"/>
    </row>
    <row r="30" spans="1:4" ht="15.75" x14ac:dyDescent="0.25">
      <c r="A30" s="40" t="s">
        <v>70</v>
      </c>
      <c r="B30" s="90" t="s">
        <v>79</v>
      </c>
      <c r="C30" s="90"/>
      <c r="D30" s="91"/>
    </row>
    <row r="31" spans="1:4" ht="16.5" thickBot="1" x14ac:dyDescent="0.3">
      <c r="A31" s="39" t="s">
        <v>70</v>
      </c>
      <c r="B31" s="108" t="s">
        <v>144</v>
      </c>
      <c r="C31" s="108"/>
      <c r="D31" s="109"/>
    </row>
  </sheetData>
  <sheetProtection password="ECB9" sheet="1" objects="1" scenarios="1"/>
  <mergeCells count="25">
    <mergeCell ref="A23:D24"/>
    <mergeCell ref="A25:D25"/>
    <mergeCell ref="C26:D26"/>
    <mergeCell ref="B27:D27"/>
    <mergeCell ref="B31:D31"/>
    <mergeCell ref="B28:D28"/>
    <mergeCell ref="B29:D29"/>
    <mergeCell ref="B30:D30"/>
    <mergeCell ref="B13:D13"/>
    <mergeCell ref="A1:D2"/>
    <mergeCell ref="A3:D3"/>
    <mergeCell ref="C4:D4"/>
    <mergeCell ref="B5:D5"/>
    <mergeCell ref="B6:D6"/>
    <mergeCell ref="C7:D7"/>
    <mergeCell ref="B8:D8"/>
    <mergeCell ref="B9:D9"/>
    <mergeCell ref="C10:D10"/>
    <mergeCell ref="B11:D11"/>
    <mergeCell ref="B12:D12"/>
    <mergeCell ref="B14:D14"/>
    <mergeCell ref="C15:D15"/>
    <mergeCell ref="B16:D16"/>
    <mergeCell ref="B17:D17"/>
    <mergeCell ref="A19:D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C16" workbookViewId="0">
      <selection activeCell="E1" sqref="E1:E1048576"/>
    </sheetView>
  </sheetViews>
  <sheetFormatPr defaultRowHeight="15" x14ac:dyDescent="0.25"/>
  <cols>
    <col min="1" max="1" width="44.28515625" bestFit="1" customWidth="1"/>
    <col min="3" max="4" width="37.28515625" customWidth="1"/>
    <col min="5" max="5" width="28" customWidth="1"/>
    <col min="6" max="6" width="50.7109375" bestFit="1" customWidth="1"/>
  </cols>
  <sheetData>
    <row r="1" spans="1:10" x14ac:dyDescent="0.25">
      <c r="A1" s="1" t="s">
        <v>62</v>
      </c>
      <c r="B1" s="2" t="s">
        <v>14</v>
      </c>
      <c r="C1" s="7" t="s">
        <v>63</v>
      </c>
      <c r="D1" s="7"/>
      <c r="E1" s="7"/>
      <c r="F1" s="3" t="s">
        <v>15</v>
      </c>
      <c r="G1" s="4"/>
      <c r="H1" s="4"/>
      <c r="I1" s="4"/>
      <c r="J1" s="4"/>
    </row>
    <row r="2" spans="1:10" ht="30" x14ac:dyDescent="0.25">
      <c r="A2" s="5" t="s">
        <v>33</v>
      </c>
      <c r="B2" s="8">
        <v>1</v>
      </c>
      <c r="C2" s="15" t="s">
        <v>88</v>
      </c>
      <c r="D2" s="24" t="s">
        <v>104</v>
      </c>
      <c r="E2" s="43" t="s">
        <v>147</v>
      </c>
      <c r="F2" s="6" t="s">
        <v>16</v>
      </c>
      <c r="G2" t="s">
        <v>17</v>
      </c>
    </row>
    <row r="3" spans="1:10" ht="90" x14ac:dyDescent="0.25">
      <c r="A3" s="5" t="s">
        <v>34</v>
      </c>
      <c r="B3" s="8">
        <v>2</v>
      </c>
      <c r="C3" s="15" t="s">
        <v>39</v>
      </c>
      <c r="D3" s="24" t="s">
        <v>137</v>
      </c>
      <c r="E3" s="43" t="s">
        <v>149</v>
      </c>
      <c r="F3" s="6" t="s">
        <v>18</v>
      </c>
      <c r="G3" t="s">
        <v>19</v>
      </c>
      <c r="I3" t="s">
        <v>20</v>
      </c>
    </row>
    <row r="4" spans="1:10" ht="30" x14ac:dyDescent="0.25">
      <c r="A4" s="5" t="s">
        <v>35</v>
      </c>
      <c r="B4" s="8">
        <v>3</v>
      </c>
      <c r="C4" s="15" t="s">
        <v>89</v>
      </c>
      <c r="D4" s="24" t="s">
        <v>105</v>
      </c>
      <c r="E4" s="43" t="s">
        <v>150</v>
      </c>
      <c r="F4" s="33" t="s">
        <v>21</v>
      </c>
      <c r="G4" t="s">
        <v>22</v>
      </c>
      <c r="I4" t="s">
        <v>23</v>
      </c>
    </row>
    <row r="5" spans="1:10" ht="30" x14ac:dyDescent="0.25">
      <c r="A5" s="5" t="s">
        <v>36</v>
      </c>
      <c r="B5" s="8">
        <v>4</v>
      </c>
      <c r="C5" s="15" t="s">
        <v>40</v>
      </c>
      <c r="D5" s="24" t="s">
        <v>106</v>
      </c>
      <c r="E5" s="43" t="s">
        <v>151</v>
      </c>
      <c r="F5" s="33" t="s">
        <v>24</v>
      </c>
      <c r="G5" t="s">
        <v>143</v>
      </c>
    </row>
    <row r="6" spans="1:10" ht="30" x14ac:dyDescent="0.25">
      <c r="A6" s="5" t="s">
        <v>37</v>
      </c>
      <c r="B6" s="8">
        <v>5</v>
      </c>
      <c r="C6" s="15" t="s">
        <v>41</v>
      </c>
      <c r="D6" s="24" t="s">
        <v>107</v>
      </c>
      <c r="E6" s="43" t="s">
        <v>152</v>
      </c>
      <c r="F6" s="6" t="s">
        <v>26</v>
      </c>
      <c r="G6" t="s">
        <v>29</v>
      </c>
    </row>
    <row r="7" spans="1:10" ht="30" x14ac:dyDescent="0.25">
      <c r="A7" s="5"/>
      <c r="B7" s="8">
        <v>6</v>
      </c>
      <c r="C7" s="15" t="s">
        <v>42</v>
      </c>
      <c r="D7" s="24" t="s">
        <v>108</v>
      </c>
      <c r="E7" s="43" t="s">
        <v>153</v>
      </c>
      <c r="F7" s="6" t="s">
        <v>28</v>
      </c>
      <c r="G7" t="s">
        <v>100</v>
      </c>
    </row>
    <row r="8" spans="1:10" ht="31.5" x14ac:dyDescent="0.25">
      <c r="A8" s="5"/>
      <c r="B8" s="8"/>
      <c r="C8" s="15" t="s">
        <v>90</v>
      </c>
      <c r="D8" s="24" t="s">
        <v>109</v>
      </c>
      <c r="E8" s="43" t="s">
        <v>154</v>
      </c>
      <c r="F8" s="6" t="s">
        <v>30</v>
      </c>
      <c r="G8" t="s">
        <v>101</v>
      </c>
    </row>
    <row r="9" spans="1:10" ht="30" x14ac:dyDescent="0.25">
      <c r="B9" s="8"/>
      <c r="C9" s="15" t="s">
        <v>43</v>
      </c>
      <c r="D9" s="24" t="s">
        <v>110</v>
      </c>
      <c r="E9" s="43" t="s">
        <v>155</v>
      </c>
      <c r="F9" s="6" t="s">
        <v>31</v>
      </c>
      <c r="G9" t="s">
        <v>102</v>
      </c>
    </row>
    <row r="10" spans="1:10" ht="30" x14ac:dyDescent="0.25">
      <c r="B10" s="8"/>
      <c r="C10" s="15" t="s">
        <v>44</v>
      </c>
      <c r="D10" s="24" t="s">
        <v>111</v>
      </c>
      <c r="E10" s="43" t="s">
        <v>156</v>
      </c>
      <c r="F10" s="6" t="s">
        <v>140</v>
      </c>
      <c r="G10" t="s">
        <v>99</v>
      </c>
    </row>
    <row r="11" spans="1:10" ht="31.5" x14ac:dyDescent="0.25">
      <c r="C11" s="15" t="s">
        <v>45</v>
      </c>
      <c r="D11" s="24" t="s">
        <v>138</v>
      </c>
      <c r="E11" s="43" t="s">
        <v>157</v>
      </c>
      <c r="F11" s="6" t="s">
        <v>141</v>
      </c>
      <c r="G11" t="s">
        <v>25</v>
      </c>
    </row>
    <row r="12" spans="1:10" ht="30" x14ac:dyDescent="0.25">
      <c r="C12" s="15" t="s">
        <v>46</v>
      </c>
      <c r="D12" s="25" t="s">
        <v>112</v>
      </c>
      <c r="E12" s="44" t="s">
        <v>158</v>
      </c>
      <c r="F12" s="6" t="s">
        <v>142</v>
      </c>
      <c r="G12" t="s">
        <v>27</v>
      </c>
    </row>
    <row r="13" spans="1:10" ht="15.75" x14ac:dyDescent="0.25">
      <c r="C13" s="15" t="s">
        <v>59</v>
      </c>
      <c r="D13" s="24" t="s">
        <v>113</v>
      </c>
      <c r="E13" s="43" t="s">
        <v>159</v>
      </c>
      <c r="F13" s="6" t="s">
        <v>32</v>
      </c>
    </row>
    <row r="14" spans="1:10" ht="15.75" x14ac:dyDescent="0.25">
      <c r="C14" s="15" t="s">
        <v>47</v>
      </c>
      <c r="D14" s="24" t="s">
        <v>114</v>
      </c>
      <c r="E14" s="43" t="s">
        <v>160</v>
      </c>
      <c r="F14" s="6"/>
    </row>
    <row r="15" spans="1:10" ht="30" x14ac:dyDescent="0.25">
      <c r="C15" s="15" t="s">
        <v>48</v>
      </c>
      <c r="D15" s="24" t="s">
        <v>115</v>
      </c>
      <c r="E15" s="43" t="s">
        <v>161</v>
      </c>
      <c r="F15" s="6"/>
    </row>
    <row r="16" spans="1:10" ht="31.5" x14ac:dyDescent="0.25">
      <c r="C16" s="15" t="s">
        <v>91</v>
      </c>
      <c r="D16" s="24" t="s">
        <v>116</v>
      </c>
      <c r="E16" s="43" t="s">
        <v>162</v>
      </c>
    </row>
    <row r="17" spans="3:5" ht="45" x14ac:dyDescent="0.25">
      <c r="C17" s="15" t="s">
        <v>49</v>
      </c>
      <c r="D17" s="24" t="s">
        <v>117</v>
      </c>
      <c r="E17" s="43" t="s">
        <v>163</v>
      </c>
    </row>
    <row r="18" spans="3:5" ht="45" x14ac:dyDescent="0.25">
      <c r="C18" s="15" t="s">
        <v>50</v>
      </c>
      <c r="D18" s="24" t="s">
        <v>118</v>
      </c>
      <c r="E18" s="43" t="s">
        <v>164</v>
      </c>
    </row>
    <row r="19" spans="3:5" ht="15.75" x14ac:dyDescent="0.25">
      <c r="C19" s="15" t="s">
        <v>92</v>
      </c>
      <c r="D19" s="24" t="s">
        <v>119</v>
      </c>
      <c r="E19" s="43" t="s">
        <v>165</v>
      </c>
    </row>
    <row r="20" spans="3:5" ht="30" x14ac:dyDescent="0.25">
      <c r="C20" s="15" t="s">
        <v>93</v>
      </c>
      <c r="D20" s="24" t="s">
        <v>120</v>
      </c>
      <c r="E20" s="43" t="s">
        <v>166</v>
      </c>
    </row>
    <row r="21" spans="3:5" ht="60" x14ac:dyDescent="0.25">
      <c r="C21" s="15" t="s">
        <v>51</v>
      </c>
      <c r="D21" s="24" t="s">
        <v>121</v>
      </c>
      <c r="E21" s="43" t="s">
        <v>167</v>
      </c>
    </row>
    <row r="22" spans="3:5" ht="31.5" x14ac:dyDescent="0.25">
      <c r="C22" s="15" t="s">
        <v>58</v>
      </c>
      <c r="D22" s="24" t="s">
        <v>122</v>
      </c>
      <c r="E22" s="43" t="s">
        <v>168</v>
      </c>
    </row>
    <row r="23" spans="3:5" ht="45" x14ac:dyDescent="0.25">
      <c r="C23" s="15" t="s">
        <v>94</v>
      </c>
      <c r="D23" s="24" t="s">
        <v>123</v>
      </c>
      <c r="E23" s="43" t="s">
        <v>169</v>
      </c>
    </row>
    <row r="24" spans="3:5" ht="45" x14ac:dyDescent="0.25">
      <c r="C24" s="15" t="s">
        <v>52</v>
      </c>
      <c r="D24" s="24" t="s">
        <v>124</v>
      </c>
      <c r="E24" s="43" t="s">
        <v>170</v>
      </c>
    </row>
    <row r="25" spans="3:5" ht="45" x14ac:dyDescent="0.25">
      <c r="C25" s="15" t="s">
        <v>95</v>
      </c>
      <c r="D25" s="24" t="s">
        <v>125</v>
      </c>
      <c r="E25" s="43" t="s">
        <v>171</v>
      </c>
    </row>
    <row r="26" spans="3:5" ht="30" x14ac:dyDescent="0.25">
      <c r="C26" s="15" t="s">
        <v>53</v>
      </c>
      <c r="D26" s="24" t="s">
        <v>126</v>
      </c>
      <c r="E26" s="43" t="s">
        <v>172</v>
      </c>
    </row>
    <row r="27" spans="3:5" ht="30" x14ac:dyDescent="0.25">
      <c r="C27" s="15" t="s">
        <v>54</v>
      </c>
      <c r="D27" s="24" t="s">
        <v>139</v>
      </c>
      <c r="E27" s="43" t="s">
        <v>173</v>
      </c>
    </row>
    <row r="28" spans="3:5" ht="30" x14ac:dyDescent="0.25">
      <c r="C28" s="15" t="s">
        <v>55</v>
      </c>
      <c r="D28" s="24" t="s">
        <v>127</v>
      </c>
      <c r="E28" s="43" t="s">
        <v>174</v>
      </c>
    </row>
    <row r="29" spans="3:5" ht="30" x14ac:dyDescent="0.25">
      <c r="C29" s="15" t="s">
        <v>56</v>
      </c>
      <c r="D29" s="24" t="s">
        <v>128</v>
      </c>
      <c r="E29" s="43" t="s">
        <v>175</v>
      </c>
    </row>
    <row r="30" spans="3:5" ht="31.5" x14ac:dyDescent="0.25">
      <c r="C30" s="16" t="s">
        <v>96</v>
      </c>
      <c r="D30" s="24" t="s">
        <v>129</v>
      </c>
      <c r="E30" s="43" t="s">
        <v>176</v>
      </c>
    </row>
    <row r="31" spans="3:5" ht="45" x14ac:dyDescent="0.25">
      <c r="C31" s="16" t="s">
        <v>60</v>
      </c>
      <c r="D31" s="24" t="s">
        <v>130</v>
      </c>
      <c r="E31" s="43" t="s">
        <v>177</v>
      </c>
    </row>
    <row r="32" spans="3:5" ht="16.5" customHeight="1" x14ac:dyDescent="0.25">
      <c r="C32" s="15" t="s">
        <v>97</v>
      </c>
      <c r="D32" s="24" t="s">
        <v>131</v>
      </c>
      <c r="E32" s="43" t="s">
        <v>178</v>
      </c>
    </row>
    <row r="33" spans="3:5" ht="15.75" x14ac:dyDescent="0.25">
      <c r="C33" s="15" t="s">
        <v>98</v>
      </c>
      <c r="D33" s="24" t="s">
        <v>132</v>
      </c>
      <c r="E33" s="43" t="s">
        <v>179</v>
      </c>
    </row>
    <row r="34" spans="3:5" ht="30" x14ac:dyDescent="0.25">
      <c r="C34" s="15" t="s">
        <v>61</v>
      </c>
      <c r="D34" s="24" t="s">
        <v>133</v>
      </c>
      <c r="E34" s="43" t="s">
        <v>180</v>
      </c>
    </row>
    <row r="35" spans="3:5" ht="30" x14ac:dyDescent="0.25">
      <c r="C35" s="15" t="s">
        <v>57</v>
      </c>
      <c r="D35" s="24" t="s">
        <v>134</v>
      </c>
      <c r="E35" s="43" t="s">
        <v>181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4</vt:i4>
      </vt:variant>
    </vt:vector>
  </HeadingPairs>
  <TitlesOfParts>
    <vt:vector size="8" baseType="lpstr">
      <vt:lpstr>Aktivita 1</vt:lpstr>
      <vt:lpstr>Aktivita 3</vt:lpstr>
      <vt:lpstr>Oprávnené náklady</vt:lpstr>
      <vt:lpstr>Zoznamy - skryť</vt:lpstr>
      <vt:lpstr>MJ</vt:lpstr>
      <vt:lpstr>'Aktivita 1'!Oblasť_tlače</vt:lpstr>
      <vt:lpstr>'Oprávnené náklady'!Oblasť_tlače</vt:lpstr>
      <vt:lpstr>ucet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Krajčová, Marianna</dc:creator>
  <cp:lastModifiedBy>Janka</cp:lastModifiedBy>
  <cp:lastPrinted>2015-08-03T11:04:27Z</cp:lastPrinted>
  <dcterms:created xsi:type="dcterms:W3CDTF">2014-11-04T07:08:49Z</dcterms:created>
  <dcterms:modified xsi:type="dcterms:W3CDTF">2015-08-03T11:39:13Z</dcterms:modified>
</cp:coreProperties>
</file>